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910" activeTab="4"/>
  </bookViews>
  <sheets>
    <sheet name="ГАЗ 3307" sheetId="1" r:id="rId1"/>
    <sheet name="Форд Карго" sheetId="2" r:id="rId2"/>
    <sheet name="КАМАЗ" sheetId="3" r:id="rId3"/>
    <sheet name="МАЗ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<sst xmlns="http://schemas.openxmlformats.org/spreadsheetml/2006/main" count="323" uniqueCount="93">
  <si>
    <t>1</t>
  </si>
  <si>
    <t>Марка автомобиля, механизма</t>
  </si>
  <si>
    <t>№ п/п</t>
  </si>
  <si>
    <r>
      <t xml:space="preserve">автомобиль ГАЗ-3307 (3309)  асцистерна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КО 503-В2</t>
    </r>
  </si>
  <si>
    <t>автомобиль КАМАЗ КО-505А вакуумная цистерна  гр. 10 т</t>
  </si>
  <si>
    <t>Объём цистерны, м3.</t>
  </si>
  <si>
    <t>Цена на 1 машину на 1 поездку по           г. Иркутску (кроме Ново - Ленино),  руб. (без НДС)</t>
  </si>
  <si>
    <t>Цена на 1 машину на 1 поездку по               г. Иркутску (кроме Ново - Ленино),  руб. (с НДС)</t>
  </si>
  <si>
    <t>в т.ч. НДС, руб.  (при начислении)</t>
  </si>
  <si>
    <t>Непредвиденные расходы, в т. ч. комиссионный сбор банка за перевод денежных средств (2%), руб. (с НДС при начислении)</t>
  </si>
  <si>
    <t>Всего цена на 1 машину на 1 поездку</t>
  </si>
  <si>
    <t>Всего цена за 1  м куб. сточных вод</t>
  </si>
  <si>
    <t xml:space="preserve"> по  г. Иркутску (кроме Ново - Ленино) при объёме заказа до 1 000 м куб. в месяц включительно,  руб. (без НДС)</t>
  </si>
  <si>
    <t xml:space="preserve">до 30 </t>
  </si>
  <si>
    <t xml:space="preserve">свыше 30 - до 31 </t>
  </si>
  <si>
    <t>31 - 32</t>
  </si>
  <si>
    <t>32 - 33</t>
  </si>
  <si>
    <t>33 - 34</t>
  </si>
  <si>
    <t>34 - 35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</si>
  <si>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</si>
  <si>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</si>
  <si>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</si>
  <si>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</si>
  <si>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</si>
  <si>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</si>
  <si>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</si>
  <si>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</si>
  <si>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</si>
  <si>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46 - 47</t>
  </si>
  <si>
    <t>47 - 48</t>
  </si>
  <si>
    <t>48 - 49</t>
  </si>
  <si>
    <t>49 - 50</t>
  </si>
  <si>
    <t>51 - 52</t>
  </si>
  <si>
    <t>35 - 36</t>
  </si>
  <si>
    <t>45 - 46</t>
  </si>
  <si>
    <t>50 - 51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</si>
  <si>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</si>
  <si>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</si>
  <si>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</si>
  <si>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</si>
  <si>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</si>
  <si>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</si>
  <si>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</si>
  <si>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</si>
  <si>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</si>
  <si>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</si>
  <si>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</si>
  <si>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</si>
  <si>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</si>
  <si>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</si>
  <si>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</si>
  <si>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</si>
  <si>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</si>
  <si>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</si>
  <si>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</si>
  <si>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</si>
  <si>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</si>
  <si>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</si>
  <si>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</si>
  <si>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</si>
  <si>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</si>
  <si>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</si>
  <si>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</si>
  <si>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</si>
  <si>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</si>
  <si>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Расстояние перевозки в одну сторону (от центра г. Иркутска), км</t>
  </si>
  <si>
    <t>по  г. Иркутску  и  населённым пунктам области при объёме заказа до 1 000 м куб. в месяц включительно,  руб. (с НДС)</t>
  </si>
  <si>
    <t>по  г. Иркутску  и населённым пунктам области при объёме заказа более 1 000 м куб. в месяц,  руб. (с НДС)</t>
  </si>
  <si>
    <t xml:space="preserve">На каждый дополнительный км поездки в одну сторону расценка увеличивается на  5 руб. </t>
  </si>
  <si>
    <t>Всего цена на 1 машину на 1 поездку (откачка и вывоз стоков)</t>
  </si>
  <si>
    <t>Всего цена на 1 машину на 1 поездку (очистка стоков)</t>
  </si>
  <si>
    <t>Илососная машина ТКМ – 670 на шасси автомобиля Форд Карго, государственный номер Е 036 УС</t>
  </si>
  <si>
    <t xml:space="preserve">На каждый дополнительный км поездки в одну сторону расценка увеличивается на  52 руб. </t>
  </si>
  <si>
    <t xml:space="preserve">На каждый дополнительный км поездки в одну сторону расценка увеличивается на  10 руб. </t>
  </si>
  <si>
    <t xml:space="preserve">На каждый дополнительный км поездки в одну сторону расценка увеличивается на 5 руб. </t>
  </si>
  <si>
    <t>машина илососная КО-524 на базе автомобиля МАЗ 5340В2</t>
  </si>
  <si>
    <t xml:space="preserve">На каждый дополнительный км поездки в одну сторону расценка увеличивается на  35 руб. </t>
  </si>
  <si>
    <t xml:space="preserve">На каждый дополнительный км поездки в одну сторону расценка увеличивается на  47 руб. </t>
  </si>
  <si>
    <t xml:space="preserve">На каждый дополнительный км поездки в одну сторону расценка увеличивается на 68 руб. </t>
  </si>
  <si>
    <t xml:space="preserve">Всего общая цена на 1 машину на 1 поездку (откачка, вывоз и очистка стоков) с 01.07.2017 по 31.12.2017 </t>
  </si>
  <si>
    <t>Цены на услуги по откачке, вывозу и очистке сточных вод, выполняемые автомобилями  ГАЗ-3307 (3309)  асцистерна  КО 503-В2 для  населения (физических лиц) и прочих потребителей (физических лиц - субъектов предпринимательской деятельности и юридических лиц) с 01.07.2017 по 31.12.2017</t>
  </si>
  <si>
    <t>Цены на услуги по откачке, вывозу и очистке сточных вод, выполняемые илососной машиной ТКМ – 670 на шасси автомобиля Форд Карго, государственный номер Е 036 УС для населения (физических лиц) и прочих потребителей (физических лиц - субъектов предпринимательской деятельности и юридических лиц) с 01.07.2017 по 31.12.2017</t>
  </si>
  <si>
    <t>Цены на услуги по откачке, вывозу и очистке сточных вод, выполняемые машиной илососной КО-524 на базе автомобиля МАЗ 5340В2 для населения (физических лиц) и прочих потребителей (физических лиц - субъектов предпринимательской деятельности и юридических лиц)  с 01.07.2017 по 31.12.2017</t>
  </si>
  <si>
    <t>Всего общая цена на 1 машину на 1 поездку (откачка, вывоз и очистка стоков) с 01.07.2017 по 31.12.2017</t>
  </si>
  <si>
    <t>Цены на услуги по откачке, вывозу и очистке сточных вод, выполняемые автомобилями КАМАЗ КО-505А вакуумная цистерна  гр. 10 т для населения (физических лиц) и прочих потребителей (физических лиц - субъектов предпринимательской деятельности и юридических лиц)  с 14.08.2017 по 31.12.2017</t>
  </si>
  <si>
    <t xml:space="preserve">Всего общая цена на 1 машину на 1 поездку (откачка, вывоз и очистка стоков) с 14.08.2017 по 31.12.2017 </t>
  </si>
  <si>
    <t>по  г. Иркутску  и пригородным населённым пунктам (расстояние - до 30 км от центра города) при объёме заказа до 1 000 м куб. в месяц включительно,  руб. (с НДС)</t>
  </si>
  <si>
    <t>2</t>
  </si>
  <si>
    <t>3</t>
  </si>
  <si>
    <t>4</t>
  </si>
  <si>
    <t xml:space="preserve">Всего цена на 1 машину на 1 поездку (очистка стоков), руб. (с НДС) </t>
  </si>
  <si>
    <t>по  г. Иркутску  и  пригородным населённым пунктам (расстояние - до 30 км от центра города) при объёме заказа до 1 000 м куб. в месяц включительно,  руб. (с НДС)</t>
  </si>
  <si>
    <t>Цены на услуги по откачке, вывозу и очистке сточных вод, выполняемые автомобилями МУП «Водоканал» г. Иркутска для физических  и юридических лиц (устанавливаются с 14.08.2017)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</si>
</sst>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0.0%"/>
    <numFmt numFmtId="167" formatCode="0.0"/>
    <numFmt numFmtId="168" formatCode="0.000"/>
    <numFmt numFmtId="169" formatCode="0.0000"/>
    <numFmt numFmtId="170" formatCode="0.00_ ;[Red]\-0.00\ "/>
    <numFmt numFmtId="171" formatCode="0.00000"/>
    <numFmt numFmtId="172" formatCode="0_)"/>
    <numFmt numFmtId="173" formatCode="0.0_)"/>
    <numFmt numFmtId="174" formatCode="0.00_)"/>
    <numFmt numFmtId="175" formatCode="0.000_)"/>
    <numFmt numFmtId="176" formatCode="0.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justify" wrapText="1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" fontId="1" fillId="0" borderId="2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justify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30" xfId="0" applyNumberFormat="1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justify" wrapText="1"/>
    </xf>
    <xf numFmtId="0" fontId="1" fillId="0" borderId="0" xfId="0" applyFont="1" applyFill="1" applyAlignment="1">
      <alignment horizontal="left" vertical="justify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3" fontId="1" fillId="0" borderId="20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49" fontId="1" fillId="0" borderId="46" xfId="0" applyNumberFormat="1" applyFont="1" applyFill="1" applyBorder="1" applyAlignment="1">
      <alignment horizontal="left" vertical="justify" wrapText="1"/>
    </xf>
    <xf numFmtId="0" fontId="1" fillId="0" borderId="46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A1">
      <selection activeCell="J5" sqref="J5:J7"/>
    </sheetView>
  </sheetViews>
  <sheetFormatPr defaultColWidth="9.00390625" defaultRowHeight="12.75"/>
  <cols>
    <col min="1" max="1" width="5.875" style="1" customWidth="1"/>
    <col min="2" max="2" width="13.75390625" style="1" customWidth="1"/>
    <col min="3" max="3" width="8.75390625" style="1" customWidth="1"/>
    <col min="4" max="4" width="13.25390625" style="1" hidden="1" customWidth="1"/>
    <col min="5" max="5" width="13.125" style="1" hidden="1" customWidth="1"/>
    <col min="6" max="6" width="20.875" style="1" hidden="1" customWidth="1"/>
    <col min="7" max="7" width="0.12890625" style="1" hidden="1" customWidth="1"/>
    <col min="8" max="8" width="16.875" style="1" hidden="1" customWidth="1"/>
    <col min="9" max="9" width="18.25390625" style="1" customWidth="1"/>
    <col min="10" max="10" width="15.125" style="1" customWidth="1"/>
    <col min="11" max="11" width="0.12890625" style="1" customWidth="1"/>
    <col min="12" max="12" width="13.25390625" style="1" customWidth="1"/>
    <col min="13" max="13" width="16.625" style="1" customWidth="1"/>
    <col min="14" max="16384" width="9.125" style="1" customWidth="1"/>
  </cols>
  <sheetData>
    <row r="2" spans="1:10" ht="99.75" customHeight="1">
      <c r="A2" s="59" t="s">
        <v>80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4" customHeight="1" thickBo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3" ht="147" customHeight="1">
      <c r="A4" s="61" t="s">
        <v>2</v>
      </c>
      <c r="B4" s="64" t="s">
        <v>1</v>
      </c>
      <c r="C4" s="64" t="s">
        <v>5</v>
      </c>
      <c r="D4" s="5"/>
      <c r="E4" s="5"/>
      <c r="F4" s="5"/>
      <c r="G4" s="5"/>
      <c r="H4" s="24" t="s">
        <v>10</v>
      </c>
      <c r="I4" s="69" t="s">
        <v>65</v>
      </c>
      <c r="J4" s="24" t="s">
        <v>69</v>
      </c>
      <c r="K4" s="24" t="s">
        <v>11</v>
      </c>
      <c r="L4" s="54" t="s">
        <v>70</v>
      </c>
      <c r="M4" s="25" t="s">
        <v>79</v>
      </c>
    </row>
    <row r="5" spans="1:13" ht="34.5" customHeight="1">
      <c r="A5" s="62"/>
      <c r="B5" s="65"/>
      <c r="C5" s="67"/>
      <c r="D5" s="57" t="s">
        <v>6</v>
      </c>
      <c r="E5" s="57" t="s">
        <v>7</v>
      </c>
      <c r="F5" s="57" t="s">
        <v>9</v>
      </c>
      <c r="G5" s="57" t="s">
        <v>8</v>
      </c>
      <c r="H5" s="57" t="s">
        <v>12</v>
      </c>
      <c r="I5" s="70"/>
      <c r="J5" s="57" t="s">
        <v>66</v>
      </c>
      <c r="K5" s="57" t="s">
        <v>67</v>
      </c>
      <c r="L5" s="55"/>
      <c r="M5" s="51" t="s">
        <v>66</v>
      </c>
    </row>
    <row r="6" spans="1:13" ht="47.25" customHeight="1">
      <c r="A6" s="62"/>
      <c r="B6" s="65"/>
      <c r="C6" s="67"/>
      <c r="D6" s="57"/>
      <c r="E6" s="57"/>
      <c r="F6" s="57"/>
      <c r="G6" s="57"/>
      <c r="H6" s="57"/>
      <c r="I6" s="70"/>
      <c r="J6" s="57"/>
      <c r="K6" s="57"/>
      <c r="L6" s="55"/>
      <c r="M6" s="52"/>
    </row>
    <row r="7" spans="1:13" ht="64.5" customHeight="1" thickBot="1">
      <c r="A7" s="63"/>
      <c r="B7" s="66"/>
      <c r="C7" s="68"/>
      <c r="D7" s="58"/>
      <c r="E7" s="58"/>
      <c r="F7" s="58"/>
      <c r="G7" s="58"/>
      <c r="H7" s="58"/>
      <c r="I7" s="71"/>
      <c r="J7" s="58"/>
      <c r="K7" s="58"/>
      <c r="L7" s="56"/>
      <c r="M7" s="53"/>
    </row>
    <row r="8" spans="1:13" s="4" customFormat="1" ht="16.5" thickBot="1">
      <c r="A8" s="19" t="s">
        <v>0</v>
      </c>
      <c r="B8" s="20">
        <v>2</v>
      </c>
      <c r="C8" s="20">
        <v>3</v>
      </c>
      <c r="D8" s="21">
        <v>4</v>
      </c>
      <c r="E8" s="21">
        <v>5</v>
      </c>
      <c r="F8" s="21">
        <v>6</v>
      </c>
      <c r="G8" s="21">
        <v>7</v>
      </c>
      <c r="H8" s="21">
        <v>4</v>
      </c>
      <c r="I8" s="21">
        <v>4</v>
      </c>
      <c r="J8" s="21">
        <v>5</v>
      </c>
      <c r="K8" s="23">
        <v>6</v>
      </c>
      <c r="L8" s="23">
        <v>6</v>
      </c>
      <c r="M8" s="33">
        <v>7</v>
      </c>
    </row>
    <row r="9" spans="1:13" ht="80.25" customHeight="1">
      <c r="A9" s="40" t="s">
        <v>0</v>
      </c>
      <c r="B9" s="41" t="s">
        <v>3</v>
      </c>
      <c r="C9" s="42">
        <v>3.75</v>
      </c>
      <c r="D9" s="43">
        <f>E9/1.18</f>
        <v>635.5932203389831</v>
      </c>
      <c r="E9" s="43">
        <v>750</v>
      </c>
      <c r="F9" s="43">
        <v>20</v>
      </c>
      <c r="G9" s="43">
        <f>F9/1.18*0.18</f>
        <v>3.0508474576271185</v>
      </c>
      <c r="H9" s="43">
        <f>J9/1.18</f>
        <v>682.2033898305085</v>
      </c>
      <c r="I9" s="44" t="s">
        <v>13</v>
      </c>
      <c r="J9" s="29">
        <v>805</v>
      </c>
      <c r="K9" s="31">
        <v>138</v>
      </c>
      <c r="L9" s="22">
        <v>16</v>
      </c>
      <c r="M9" s="34">
        <f>J9+L9</f>
        <v>821</v>
      </c>
    </row>
    <row r="10" spans="1:13" ht="15.75">
      <c r="A10" s="13"/>
      <c r="B10" s="9"/>
      <c r="C10" s="9"/>
      <c r="D10" s="9"/>
      <c r="E10" s="9"/>
      <c r="F10" s="9"/>
      <c r="G10" s="9"/>
      <c r="H10" s="9"/>
      <c r="I10" s="16" t="s">
        <v>14</v>
      </c>
      <c r="J10" s="6">
        <f>693/23*1.18+J9</f>
        <v>840.5539130434782</v>
      </c>
      <c r="K10" s="30">
        <f>747/23*1.18/3.75+K9</f>
        <v>148.21982608695652</v>
      </c>
      <c r="L10" s="22">
        <v>16</v>
      </c>
      <c r="M10" s="34">
        <f aca="true" t="shared" si="0" ref="M10:M60">J10+L10</f>
        <v>856.5539130434782</v>
      </c>
    </row>
    <row r="11" spans="1:13" ht="15.75">
      <c r="A11" s="13"/>
      <c r="B11" s="9"/>
      <c r="C11" s="9"/>
      <c r="D11" s="9"/>
      <c r="E11" s="9"/>
      <c r="F11" s="9"/>
      <c r="G11" s="9"/>
      <c r="H11" s="9"/>
      <c r="I11" s="16" t="s">
        <v>15</v>
      </c>
      <c r="J11" s="6">
        <f aca="true" t="shared" si="1" ref="J11:J60">693/23*1.18+J10</f>
        <v>876.1078260869565</v>
      </c>
      <c r="K11" s="30">
        <f aca="true" t="shared" si="2" ref="K11:K60">747/23*1.18/3.75+K10</f>
        <v>158.43965217391303</v>
      </c>
      <c r="L11" s="22">
        <v>16</v>
      </c>
      <c r="M11" s="34">
        <f t="shared" si="0"/>
        <v>892.1078260869565</v>
      </c>
    </row>
    <row r="12" spans="1:13" ht="15.75">
      <c r="A12" s="13"/>
      <c r="B12" s="9"/>
      <c r="C12" s="9"/>
      <c r="D12" s="9"/>
      <c r="E12" s="9"/>
      <c r="F12" s="9"/>
      <c r="G12" s="9"/>
      <c r="H12" s="9"/>
      <c r="I12" s="16" t="s">
        <v>16</v>
      </c>
      <c r="J12" s="6">
        <f t="shared" si="1"/>
        <v>911.6617391304347</v>
      </c>
      <c r="K12" s="30">
        <f t="shared" si="2"/>
        <v>168.65947826086955</v>
      </c>
      <c r="L12" s="22">
        <v>16</v>
      </c>
      <c r="M12" s="34">
        <f t="shared" si="0"/>
        <v>927.6617391304347</v>
      </c>
    </row>
    <row r="13" spans="1:13" ht="15.75">
      <c r="A13" s="13"/>
      <c r="B13" s="9"/>
      <c r="C13" s="9"/>
      <c r="D13" s="9"/>
      <c r="E13" s="9"/>
      <c r="F13" s="9"/>
      <c r="G13" s="9"/>
      <c r="H13" s="9"/>
      <c r="I13" s="16" t="s">
        <v>17</v>
      </c>
      <c r="J13" s="6">
        <f t="shared" si="1"/>
        <v>947.215652173913</v>
      </c>
      <c r="K13" s="30">
        <f t="shared" si="2"/>
        <v>178.87930434782606</v>
      </c>
      <c r="L13" s="22">
        <v>16</v>
      </c>
      <c r="M13" s="34">
        <f t="shared" si="0"/>
        <v>963.215652173913</v>
      </c>
    </row>
    <row r="14" spans="1:13" ht="15.75">
      <c r="A14" s="13"/>
      <c r="B14" s="9"/>
      <c r="C14" s="9"/>
      <c r="D14" s="9"/>
      <c r="E14" s="9"/>
      <c r="F14" s="9"/>
      <c r="G14" s="9"/>
      <c r="H14" s="9"/>
      <c r="I14" s="16" t="s">
        <v>18</v>
      </c>
      <c r="J14" s="6">
        <f t="shared" si="1"/>
        <v>982.7695652173912</v>
      </c>
      <c r="K14" s="30">
        <f t="shared" si="2"/>
        <v>189.09913043478258</v>
      </c>
      <c r="L14" s="22">
        <v>16</v>
      </c>
      <c r="M14" s="34">
        <f t="shared" si="0"/>
        <v>998.7695652173912</v>
      </c>
    </row>
    <row r="15" spans="1:13" ht="15.75">
      <c r="A15" s="13"/>
      <c r="B15" s="9"/>
      <c r="C15" s="9"/>
      <c r="D15" s="9"/>
      <c r="E15" s="9"/>
      <c r="F15" s="9"/>
      <c r="G15" s="9"/>
      <c r="H15" s="9"/>
      <c r="I15" s="17" t="s">
        <v>33</v>
      </c>
      <c r="J15" s="6">
        <f t="shared" si="1"/>
        <v>1018.3234782608695</v>
      </c>
      <c r="K15" s="30">
        <f t="shared" si="2"/>
        <v>199.3189565217391</v>
      </c>
      <c r="L15" s="22">
        <v>16</v>
      </c>
      <c r="M15" s="34">
        <f t="shared" si="0"/>
        <v>1034.3234782608695</v>
      </c>
    </row>
    <row r="16" spans="1:13" ht="15.75">
      <c r="A16" s="13"/>
      <c r="B16" s="9"/>
      <c r="C16" s="9"/>
      <c r="D16" s="9"/>
      <c r="E16" s="9"/>
      <c r="F16" s="9"/>
      <c r="G16" s="9"/>
      <c r="H16" s="9"/>
      <c r="I16" s="16" t="s">
        <v>19</v>
      </c>
      <c r="J16" s="6">
        <f t="shared" si="1"/>
        <v>1053.8773913043478</v>
      </c>
      <c r="K16" s="30">
        <f t="shared" si="2"/>
        <v>209.5387826086956</v>
      </c>
      <c r="L16" s="22">
        <v>16</v>
      </c>
      <c r="M16" s="34">
        <f t="shared" si="0"/>
        <v>1069.8773913043478</v>
      </c>
    </row>
    <row r="17" spans="1:13" ht="15.75">
      <c r="A17" s="13"/>
      <c r="B17" s="9"/>
      <c r="C17" s="9"/>
      <c r="D17" s="9"/>
      <c r="E17" s="9"/>
      <c r="F17" s="9"/>
      <c r="G17" s="9"/>
      <c r="H17" s="9"/>
      <c r="I17" s="16" t="s">
        <v>20</v>
      </c>
      <c r="J17" s="6">
        <f t="shared" si="1"/>
        <v>1089.4313043478262</v>
      </c>
      <c r="K17" s="30">
        <f t="shared" si="2"/>
        <v>219.75860869565213</v>
      </c>
      <c r="L17" s="22">
        <v>16</v>
      </c>
      <c r="M17" s="34">
        <f t="shared" si="0"/>
        <v>1105.4313043478262</v>
      </c>
    </row>
    <row r="18" spans="1:13" ht="15.75">
      <c r="A18" s="13"/>
      <c r="B18" s="9"/>
      <c r="C18" s="9"/>
      <c r="D18" s="9"/>
      <c r="E18" s="9"/>
      <c r="F18" s="9"/>
      <c r="G18" s="9"/>
      <c r="H18" s="9"/>
      <c r="I18" s="16" t="s">
        <v>21</v>
      </c>
      <c r="J18" s="6">
        <f t="shared" si="1"/>
        <v>1124.9852173913046</v>
      </c>
      <c r="K18" s="30">
        <f t="shared" si="2"/>
        <v>229.97843478260864</v>
      </c>
      <c r="L18" s="22">
        <v>16</v>
      </c>
      <c r="M18" s="34">
        <f t="shared" si="0"/>
        <v>1140.9852173913046</v>
      </c>
    </row>
    <row r="19" spans="1:13" ht="15.75">
      <c r="A19" s="13"/>
      <c r="B19" s="9"/>
      <c r="C19" s="9"/>
      <c r="D19" s="9"/>
      <c r="E19" s="9"/>
      <c r="F19" s="9"/>
      <c r="G19" s="9"/>
      <c r="H19" s="9"/>
      <c r="I19" s="16" t="s">
        <v>22</v>
      </c>
      <c r="J19" s="6">
        <f t="shared" si="1"/>
        <v>1160.539130434783</v>
      </c>
      <c r="K19" s="30">
        <f t="shared" si="2"/>
        <v>240.19826086956516</v>
      </c>
      <c r="L19" s="22">
        <v>16</v>
      </c>
      <c r="M19" s="34">
        <f t="shared" si="0"/>
        <v>1176.539130434783</v>
      </c>
    </row>
    <row r="20" spans="1:13" ht="15.75">
      <c r="A20" s="13"/>
      <c r="B20" s="9"/>
      <c r="C20" s="9"/>
      <c r="D20" s="9"/>
      <c r="E20" s="9"/>
      <c r="F20" s="9"/>
      <c r="G20" s="9"/>
      <c r="H20" s="9"/>
      <c r="I20" s="16" t="s">
        <v>23</v>
      </c>
      <c r="J20" s="6">
        <f t="shared" si="1"/>
        <v>1196.0930434782613</v>
      </c>
      <c r="K20" s="30">
        <f t="shared" si="2"/>
        <v>250.41808695652168</v>
      </c>
      <c r="L20" s="22">
        <v>16</v>
      </c>
      <c r="M20" s="34">
        <f t="shared" si="0"/>
        <v>1212.0930434782613</v>
      </c>
    </row>
    <row r="21" spans="1:13" ht="15.75">
      <c r="A21" s="13"/>
      <c r="B21" s="9"/>
      <c r="C21" s="9"/>
      <c r="D21" s="9"/>
      <c r="E21" s="9"/>
      <c r="F21" s="9"/>
      <c r="G21" s="9"/>
      <c r="H21" s="9"/>
      <c r="I21" s="16" t="s">
        <v>24</v>
      </c>
      <c r="J21" s="6">
        <f t="shared" si="1"/>
        <v>1231.6469565217396</v>
      </c>
      <c r="K21" s="30">
        <f t="shared" si="2"/>
        <v>260.6379130434782</v>
      </c>
      <c r="L21" s="22">
        <v>16</v>
      </c>
      <c r="M21" s="34">
        <f t="shared" si="0"/>
        <v>1247.6469565217396</v>
      </c>
    </row>
    <row r="22" spans="1:13" ht="15.75">
      <c r="A22" s="13"/>
      <c r="B22" s="9"/>
      <c r="C22" s="9"/>
      <c r="D22" s="9"/>
      <c r="E22" s="9"/>
      <c r="F22" s="9"/>
      <c r="G22" s="9"/>
      <c r="H22" s="9"/>
      <c r="I22" s="16" t="s">
        <v>25</v>
      </c>
      <c r="J22" s="6">
        <f t="shared" si="1"/>
        <v>1267.200869565218</v>
      </c>
      <c r="K22" s="30">
        <f t="shared" si="2"/>
        <v>270.8577391304347</v>
      </c>
      <c r="L22" s="22">
        <v>16</v>
      </c>
      <c r="M22" s="34">
        <f t="shared" si="0"/>
        <v>1283.200869565218</v>
      </c>
    </row>
    <row r="23" spans="1:13" ht="15.75">
      <c r="A23" s="13"/>
      <c r="B23" s="9"/>
      <c r="C23" s="9"/>
      <c r="D23" s="9"/>
      <c r="E23" s="9"/>
      <c r="F23" s="9"/>
      <c r="G23" s="9"/>
      <c r="H23" s="9"/>
      <c r="I23" s="16" t="s">
        <v>26</v>
      </c>
      <c r="J23" s="6">
        <f t="shared" si="1"/>
        <v>1302.7547826086964</v>
      </c>
      <c r="K23" s="30">
        <f t="shared" si="2"/>
        <v>281.0775652173912</v>
      </c>
      <c r="L23" s="22">
        <v>16</v>
      </c>
      <c r="M23" s="34">
        <f t="shared" si="0"/>
        <v>1318.7547826086964</v>
      </c>
    </row>
    <row r="24" spans="1:13" ht="15.75">
      <c r="A24" s="13"/>
      <c r="B24" s="9"/>
      <c r="C24" s="9"/>
      <c r="D24" s="9"/>
      <c r="E24" s="9"/>
      <c r="F24" s="9"/>
      <c r="G24" s="9"/>
      <c r="H24" s="9"/>
      <c r="I24" s="16" t="s">
        <v>27</v>
      </c>
      <c r="J24" s="6">
        <f t="shared" si="1"/>
        <v>1338.3086956521747</v>
      </c>
      <c r="K24" s="30">
        <f t="shared" si="2"/>
        <v>291.29739130434774</v>
      </c>
      <c r="L24" s="22">
        <v>16</v>
      </c>
      <c r="M24" s="34">
        <f t="shared" si="0"/>
        <v>1354.3086956521747</v>
      </c>
    </row>
    <row r="25" spans="1:13" ht="15.75">
      <c r="A25" s="13"/>
      <c r="B25" s="9"/>
      <c r="C25" s="9"/>
      <c r="D25" s="9"/>
      <c r="E25" s="9"/>
      <c r="F25" s="9"/>
      <c r="G25" s="9"/>
      <c r="H25" s="9"/>
      <c r="I25" s="17" t="s">
        <v>34</v>
      </c>
      <c r="J25" s="6">
        <f t="shared" si="1"/>
        <v>1373.862608695653</v>
      </c>
      <c r="K25" s="30">
        <f t="shared" si="2"/>
        <v>301.51721739130426</v>
      </c>
      <c r="L25" s="22">
        <v>16</v>
      </c>
      <c r="M25" s="34">
        <f t="shared" si="0"/>
        <v>1389.862608695653</v>
      </c>
    </row>
    <row r="26" spans="1:13" ht="15.75">
      <c r="A26" s="13"/>
      <c r="B26" s="9"/>
      <c r="C26" s="9"/>
      <c r="D26" s="9"/>
      <c r="E26" s="9"/>
      <c r="F26" s="9"/>
      <c r="G26" s="9"/>
      <c r="H26" s="9"/>
      <c r="I26" s="16" t="s">
        <v>28</v>
      </c>
      <c r="J26" s="6">
        <f t="shared" si="1"/>
        <v>1409.4165217391314</v>
      </c>
      <c r="K26" s="30">
        <f t="shared" si="2"/>
        <v>311.7370434782608</v>
      </c>
      <c r="L26" s="22">
        <v>16</v>
      </c>
      <c r="M26" s="34">
        <f t="shared" si="0"/>
        <v>1425.4165217391314</v>
      </c>
    </row>
    <row r="27" spans="1:13" ht="15.75">
      <c r="A27" s="13"/>
      <c r="B27" s="9"/>
      <c r="C27" s="9"/>
      <c r="D27" s="9"/>
      <c r="E27" s="9"/>
      <c r="F27" s="9"/>
      <c r="G27" s="9"/>
      <c r="H27" s="9"/>
      <c r="I27" s="16" t="s">
        <v>29</v>
      </c>
      <c r="J27" s="6">
        <f t="shared" si="1"/>
        <v>1444.9704347826098</v>
      </c>
      <c r="K27" s="30">
        <f t="shared" si="2"/>
        <v>321.9568695652173</v>
      </c>
      <c r="L27" s="22">
        <v>16</v>
      </c>
      <c r="M27" s="34">
        <f t="shared" si="0"/>
        <v>1460.9704347826098</v>
      </c>
    </row>
    <row r="28" spans="1:13" ht="15.75">
      <c r="A28" s="13"/>
      <c r="B28" s="9"/>
      <c r="C28" s="9"/>
      <c r="D28" s="9"/>
      <c r="E28" s="9"/>
      <c r="F28" s="9"/>
      <c r="G28" s="9"/>
      <c r="H28" s="9"/>
      <c r="I28" s="16" t="s">
        <v>30</v>
      </c>
      <c r="J28" s="6">
        <f t="shared" si="1"/>
        <v>1480.5243478260882</v>
      </c>
      <c r="K28" s="30">
        <f t="shared" si="2"/>
        <v>332.1766956521738</v>
      </c>
      <c r="L28" s="22">
        <v>16</v>
      </c>
      <c r="M28" s="34">
        <f t="shared" si="0"/>
        <v>1496.5243478260882</v>
      </c>
    </row>
    <row r="29" spans="1:13" ht="15.75">
      <c r="A29" s="13"/>
      <c r="B29" s="9"/>
      <c r="C29" s="9"/>
      <c r="D29" s="9"/>
      <c r="E29" s="9"/>
      <c r="F29" s="9"/>
      <c r="G29" s="9"/>
      <c r="H29" s="9"/>
      <c r="I29" s="16" t="s">
        <v>31</v>
      </c>
      <c r="J29" s="6">
        <f t="shared" si="1"/>
        <v>1516.0782608695665</v>
      </c>
      <c r="K29" s="30">
        <f t="shared" si="2"/>
        <v>342.3965217391303</v>
      </c>
      <c r="L29" s="22">
        <v>16</v>
      </c>
      <c r="M29" s="34">
        <f t="shared" si="0"/>
        <v>1532.0782608695665</v>
      </c>
    </row>
    <row r="30" spans="1:13" ht="15.75">
      <c r="A30" s="13"/>
      <c r="B30" s="9"/>
      <c r="C30" s="9"/>
      <c r="D30" s="9"/>
      <c r="E30" s="9"/>
      <c r="F30" s="9"/>
      <c r="G30" s="9"/>
      <c r="H30" s="9"/>
      <c r="I30" s="17" t="s">
        <v>35</v>
      </c>
      <c r="J30" s="6">
        <f t="shared" si="1"/>
        <v>1551.6321739130449</v>
      </c>
      <c r="K30" s="30">
        <f t="shared" si="2"/>
        <v>352.61634782608684</v>
      </c>
      <c r="L30" s="22">
        <v>16</v>
      </c>
      <c r="M30" s="34">
        <f t="shared" si="0"/>
        <v>1567.6321739130449</v>
      </c>
    </row>
    <row r="31" spans="1:13" ht="15.75">
      <c r="A31" s="13"/>
      <c r="B31" s="9"/>
      <c r="C31" s="9"/>
      <c r="D31" s="9"/>
      <c r="E31" s="9"/>
      <c r="F31" s="9"/>
      <c r="G31" s="9"/>
      <c r="H31" s="9"/>
      <c r="I31" s="16" t="s">
        <v>32</v>
      </c>
      <c r="J31" s="6">
        <f t="shared" si="1"/>
        <v>1587.1860869565232</v>
      </c>
      <c r="K31" s="30">
        <f t="shared" si="2"/>
        <v>362.83617391304335</v>
      </c>
      <c r="L31" s="22">
        <v>16</v>
      </c>
      <c r="M31" s="34">
        <f t="shared" si="0"/>
        <v>1603.1860869565232</v>
      </c>
    </row>
    <row r="32" spans="1:13" ht="15.75">
      <c r="A32" s="13"/>
      <c r="B32" s="9"/>
      <c r="C32" s="9"/>
      <c r="D32" s="9"/>
      <c r="E32" s="9"/>
      <c r="F32" s="9"/>
      <c r="G32" s="9"/>
      <c r="H32" s="9"/>
      <c r="I32" s="16" t="s">
        <v>36</v>
      </c>
      <c r="J32" s="6">
        <f t="shared" si="1"/>
        <v>1622.7400000000016</v>
      </c>
      <c r="K32" s="30">
        <f t="shared" si="2"/>
        <v>373.05599999999987</v>
      </c>
      <c r="L32" s="22">
        <v>16</v>
      </c>
      <c r="M32" s="34">
        <f t="shared" si="0"/>
        <v>1638.7400000000016</v>
      </c>
    </row>
    <row r="33" spans="1:13" ht="15.75">
      <c r="A33" s="13"/>
      <c r="B33" s="9"/>
      <c r="C33" s="9"/>
      <c r="D33" s="9"/>
      <c r="E33" s="9"/>
      <c r="F33" s="9"/>
      <c r="G33" s="9"/>
      <c r="H33" s="9"/>
      <c r="I33" s="16" t="s">
        <v>37</v>
      </c>
      <c r="J33" s="6">
        <f t="shared" si="1"/>
        <v>1658.29391304348</v>
      </c>
      <c r="K33" s="30">
        <f t="shared" si="2"/>
        <v>383.2758260869564</v>
      </c>
      <c r="L33" s="22">
        <v>16</v>
      </c>
      <c r="M33" s="34">
        <f t="shared" si="0"/>
        <v>1674.29391304348</v>
      </c>
    </row>
    <row r="34" spans="1:13" ht="15.75">
      <c r="A34" s="13"/>
      <c r="B34" s="9"/>
      <c r="C34" s="9"/>
      <c r="D34" s="9"/>
      <c r="E34" s="9"/>
      <c r="F34" s="9"/>
      <c r="G34" s="9"/>
      <c r="H34" s="9"/>
      <c r="I34" s="16" t="s">
        <v>38</v>
      </c>
      <c r="J34" s="6">
        <f t="shared" si="1"/>
        <v>1693.8478260869583</v>
      </c>
      <c r="K34" s="30">
        <f t="shared" si="2"/>
        <v>393.4956521739129</v>
      </c>
      <c r="L34" s="22">
        <v>16</v>
      </c>
      <c r="M34" s="34">
        <f t="shared" si="0"/>
        <v>1709.8478260869583</v>
      </c>
    </row>
    <row r="35" spans="1:13" ht="15.75">
      <c r="A35" s="13"/>
      <c r="B35" s="9"/>
      <c r="C35" s="9"/>
      <c r="D35" s="9"/>
      <c r="E35" s="9"/>
      <c r="F35" s="9"/>
      <c r="G35" s="9"/>
      <c r="H35" s="9"/>
      <c r="I35" s="16" t="s">
        <v>39</v>
      </c>
      <c r="J35" s="6">
        <f t="shared" si="1"/>
        <v>1729.4017391304367</v>
      </c>
      <c r="K35" s="30">
        <f t="shared" si="2"/>
        <v>403.7154782608694</v>
      </c>
      <c r="L35" s="22">
        <v>16</v>
      </c>
      <c r="M35" s="34">
        <f t="shared" si="0"/>
        <v>1745.4017391304367</v>
      </c>
    </row>
    <row r="36" spans="1:13" ht="15.75">
      <c r="A36" s="13"/>
      <c r="B36" s="9"/>
      <c r="C36" s="9"/>
      <c r="D36" s="9"/>
      <c r="E36" s="9"/>
      <c r="F36" s="9"/>
      <c r="G36" s="9"/>
      <c r="H36" s="9"/>
      <c r="I36" s="16" t="s">
        <v>40</v>
      </c>
      <c r="J36" s="6">
        <f t="shared" si="1"/>
        <v>1764.955652173915</v>
      </c>
      <c r="K36" s="30">
        <f t="shared" si="2"/>
        <v>413.93530434782593</v>
      </c>
      <c r="L36" s="22">
        <v>16</v>
      </c>
      <c r="M36" s="34">
        <f t="shared" si="0"/>
        <v>1780.955652173915</v>
      </c>
    </row>
    <row r="37" spans="1:13" ht="15.75">
      <c r="A37" s="13"/>
      <c r="B37" s="9"/>
      <c r="C37" s="9"/>
      <c r="D37" s="9"/>
      <c r="E37" s="9"/>
      <c r="F37" s="9"/>
      <c r="G37" s="9"/>
      <c r="H37" s="9"/>
      <c r="I37" s="16" t="s">
        <v>41</v>
      </c>
      <c r="J37" s="6">
        <f t="shared" si="1"/>
        <v>1800.5095652173934</v>
      </c>
      <c r="K37" s="30">
        <f t="shared" si="2"/>
        <v>424.15513043478245</v>
      </c>
      <c r="L37" s="22">
        <v>16</v>
      </c>
      <c r="M37" s="34">
        <f t="shared" si="0"/>
        <v>1816.5095652173934</v>
      </c>
    </row>
    <row r="38" spans="1:13" ht="15.75">
      <c r="A38" s="13"/>
      <c r="B38" s="9"/>
      <c r="C38" s="9"/>
      <c r="D38" s="9"/>
      <c r="E38" s="9"/>
      <c r="F38" s="9"/>
      <c r="G38" s="9"/>
      <c r="H38" s="9"/>
      <c r="I38" s="16" t="s">
        <v>42</v>
      </c>
      <c r="J38" s="6">
        <f t="shared" si="1"/>
        <v>1836.0634782608718</v>
      </c>
      <c r="K38" s="30">
        <f t="shared" si="2"/>
        <v>434.37495652173897</v>
      </c>
      <c r="L38" s="22">
        <v>16</v>
      </c>
      <c r="M38" s="34">
        <f t="shared" si="0"/>
        <v>1852.0634782608718</v>
      </c>
    </row>
    <row r="39" spans="1:13" ht="15.75">
      <c r="A39" s="13"/>
      <c r="B39" s="9"/>
      <c r="C39" s="9"/>
      <c r="D39" s="9"/>
      <c r="E39" s="9"/>
      <c r="F39" s="9"/>
      <c r="G39" s="9"/>
      <c r="H39" s="9"/>
      <c r="I39" s="16" t="s">
        <v>43</v>
      </c>
      <c r="J39" s="6">
        <f t="shared" si="1"/>
        <v>1871.6173913043501</v>
      </c>
      <c r="K39" s="30">
        <f t="shared" si="2"/>
        <v>444.5947826086955</v>
      </c>
      <c r="L39" s="22">
        <v>16</v>
      </c>
      <c r="M39" s="34">
        <f t="shared" si="0"/>
        <v>1887.6173913043501</v>
      </c>
    </row>
    <row r="40" spans="1:13" ht="15.75">
      <c r="A40" s="13"/>
      <c r="B40" s="9"/>
      <c r="C40" s="9"/>
      <c r="D40" s="9"/>
      <c r="E40" s="9"/>
      <c r="F40" s="9"/>
      <c r="G40" s="9"/>
      <c r="H40" s="9"/>
      <c r="I40" s="16" t="s">
        <v>44</v>
      </c>
      <c r="J40" s="6">
        <f t="shared" si="1"/>
        <v>1907.1713043478285</v>
      </c>
      <c r="K40" s="30">
        <f t="shared" si="2"/>
        <v>454.814608695652</v>
      </c>
      <c r="L40" s="22">
        <v>16</v>
      </c>
      <c r="M40" s="34">
        <f t="shared" si="0"/>
        <v>1923.1713043478285</v>
      </c>
    </row>
    <row r="41" spans="1:13" ht="15.75">
      <c r="A41" s="13"/>
      <c r="B41" s="9"/>
      <c r="C41" s="9"/>
      <c r="D41" s="9"/>
      <c r="E41" s="9"/>
      <c r="F41" s="9"/>
      <c r="G41" s="9"/>
      <c r="H41" s="9"/>
      <c r="I41" s="16" t="s">
        <v>45</v>
      </c>
      <c r="J41" s="6">
        <f t="shared" si="1"/>
        <v>1942.7252173913068</v>
      </c>
      <c r="K41" s="30">
        <f t="shared" si="2"/>
        <v>465.0344347826085</v>
      </c>
      <c r="L41" s="22">
        <v>16</v>
      </c>
      <c r="M41" s="34">
        <f t="shared" si="0"/>
        <v>1958.7252173913068</v>
      </c>
    </row>
    <row r="42" spans="1:13" ht="15.75">
      <c r="A42" s="13"/>
      <c r="B42" s="9"/>
      <c r="C42" s="9"/>
      <c r="D42" s="9"/>
      <c r="E42" s="9"/>
      <c r="F42" s="9"/>
      <c r="G42" s="9"/>
      <c r="H42" s="9"/>
      <c r="I42" s="16" t="s">
        <v>46</v>
      </c>
      <c r="J42" s="6">
        <f t="shared" si="1"/>
        <v>1978.2791304347852</v>
      </c>
      <c r="K42" s="30">
        <f t="shared" si="2"/>
        <v>475.25426086956503</v>
      </c>
      <c r="L42" s="22">
        <v>16</v>
      </c>
      <c r="M42" s="34">
        <f t="shared" si="0"/>
        <v>1994.2791304347852</v>
      </c>
    </row>
    <row r="43" spans="1:13" ht="15.75">
      <c r="A43" s="13"/>
      <c r="B43" s="9"/>
      <c r="C43" s="9"/>
      <c r="D43" s="9"/>
      <c r="E43" s="9"/>
      <c r="F43" s="9"/>
      <c r="G43" s="9"/>
      <c r="H43" s="9"/>
      <c r="I43" s="16" t="s">
        <v>47</v>
      </c>
      <c r="J43" s="6">
        <f t="shared" si="1"/>
        <v>2013.8330434782636</v>
      </c>
      <c r="K43" s="30">
        <f t="shared" si="2"/>
        <v>485.47408695652155</v>
      </c>
      <c r="L43" s="22">
        <v>16</v>
      </c>
      <c r="M43" s="34">
        <f t="shared" si="0"/>
        <v>2029.8330434782636</v>
      </c>
    </row>
    <row r="44" spans="1:13" ht="15.75">
      <c r="A44" s="13"/>
      <c r="B44" s="9"/>
      <c r="C44" s="9"/>
      <c r="D44" s="9"/>
      <c r="E44" s="9"/>
      <c r="F44" s="9"/>
      <c r="G44" s="9"/>
      <c r="H44" s="9"/>
      <c r="I44" s="16" t="s">
        <v>48</v>
      </c>
      <c r="J44" s="6">
        <f t="shared" si="1"/>
        <v>2049.386956521742</v>
      </c>
      <c r="K44" s="30">
        <f t="shared" si="2"/>
        <v>495.69391304347806</v>
      </c>
      <c r="L44" s="22">
        <v>16</v>
      </c>
      <c r="M44" s="34">
        <f t="shared" si="0"/>
        <v>2065.386956521742</v>
      </c>
    </row>
    <row r="45" spans="1:13" ht="15.75">
      <c r="A45" s="13"/>
      <c r="B45" s="9"/>
      <c r="C45" s="9"/>
      <c r="D45" s="9"/>
      <c r="E45" s="9"/>
      <c r="F45" s="9"/>
      <c r="G45" s="9"/>
      <c r="H45" s="9"/>
      <c r="I45" s="16" t="s">
        <v>49</v>
      </c>
      <c r="J45" s="6">
        <f t="shared" si="1"/>
        <v>2084.94086956522</v>
      </c>
      <c r="K45" s="30">
        <f t="shared" si="2"/>
        <v>505.9137391304346</v>
      </c>
      <c r="L45" s="22">
        <v>16</v>
      </c>
      <c r="M45" s="34">
        <f t="shared" si="0"/>
        <v>2100.94086956522</v>
      </c>
    </row>
    <row r="46" spans="1:13" ht="15.75">
      <c r="A46" s="13"/>
      <c r="B46" s="9"/>
      <c r="C46" s="9"/>
      <c r="D46" s="9"/>
      <c r="E46" s="9"/>
      <c r="F46" s="9"/>
      <c r="G46" s="9"/>
      <c r="H46" s="9"/>
      <c r="I46" s="16" t="s">
        <v>50</v>
      </c>
      <c r="J46" s="6">
        <f t="shared" si="1"/>
        <v>2120.494782608698</v>
      </c>
      <c r="K46" s="30">
        <f t="shared" si="2"/>
        <v>516.1335652173912</v>
      </c>
      <c r="L46" s="22">
        <v>16</v>
      </c>
      <c r="M46" s="34">
        <f t="shared" si="0"/>
        <v>2136.494782608698</v>
      </c>
    </row>
    <row r="47" spans="1:13" ht="15.75">
      <c r="A47" s="13"/>
      <c r="B47" s="9"/>
      <c r="C47" s="9"/>
      <c r="D47" s="9"/>
      <c r="E47" s="9"/>
      <c r="F47" s="9"/>
      <c r="G47" s="9"/>
      <c r="H47" s="9"/>
      <c r="I47" s="16" t="s">
        <v>51</v>
      </c>
      <c r="J47" s="6">
        <f t="shared" si="1"/>
        <v>2156.0486956521763</v>
      </c>
      <c r="K47" s="30">
        <f t="shared" si="2"/>
        <v>526.3533913043477</v>
      </c>
      <c r="L47" s="22">
        <v>16</v>
      </c>
      <c r="M47" s="34">
        <f t="shared" si="0"/>
        <v>2172.0486956521763</v>
      </c>
    </row>
    <row r="48" spans="1:13" ht="15.75">
      <c r="A48" s="13"/>
      <c r="B48" s="9"/>
      <c r="C48" s="9"/>
      <c r="D48" s="9"/>
      <c r="E48" s="9"/>
      <c r="F48" s="9"/>
      <c r="G48" s="9"/>
      <c r="H48" s="9"/>
      <c r="I48" s="16" t="s">
        <v>52</v>
      </c>
      <c r="J48" s="6">
        <f t="shared" si="1"/>
        <v>2191.6026086956545</v>
      </c>
      <c r="K48" s="30">
        <f t="shared" si="2"/>
        <v>536.5732173913043</v>
      </c>
      <c r="L48" s="22">
        <v>16</v>
      </c>
      <c r="M48" s="34">
        <f t="shared" si="0"/>
        <v>2207.6026086956545</v>
      </c>
    </row>
    <row r="49" spans="1:13" ht="15.75">
      <c r="A49" s="13"/>
      <c r="B49" s="9"/>
      <c r="C49" s="9"/>
      <c r="D49" s="9"/>
      <c r="E49" s="9"/>
      <c r="F49" s="9"/>
      <c r="G49" s="9"/>
      <c r="H49" s="9"/>
      <c r="I49" s="16" t="s">
        <v>53</v>
      </c>
      <c r="J49" s="6">
        <f t="shared" si="1"/>
        <v>2227.1565217391326</v>
      </c>
      <c r="K49" s="30">
        <f t="shared" si="2"/>
        <v>546.7930434782609</v>
      </c>
      <c r="L49" s="22">
        <v>16</v>
      </c>
      <c r="M49" s="34">
        <f t="shared" si="0"/>
        <v>2243.1565217391326</v>
      </c>
    </row>
    <row r="50" spans="1:13" ht="15.75">
      <c r="A50" s="13"/>
      <c r="B50" s="9"/>
      <c r="C50" s="9"/>
      <c r="D50" s="9"/>
      <c r="E50" s="9"/>
      <c r="F50" s="9"/>
      <c r="G50" s="9"/>
      <c r="H50" s="9"/>
      <c r="I50" s="16" t="s">
        <v>54</v>
      </c>
      <c r="J50" s="6">
        <f t="shared" si="1"/>
        <v>2262.7104347826107</v>
      </c>
      <c r="K50" s="30">
        <f t="shared" si="2"/>
        <v>557.0128695652174</v>
      </c>
      <c r="L50" s="22">
        <v>16</v>
      </c>
      <c r="M50" s="34">
        <f t="shared" si="0"/>
        <v>2278.7104347826107</v>
      </c>
    </row>
    <row r="51" spans="1:13" ht="15.75">
      <c r="A51" s="13"/>
      <c r="B51" s="9"/>
      <c r="C51" s="9"/>
      <c r="D51" s="9"/>
      <c r="E51" s="9"/>
      <c r="F51" s="9"/>
      <c r="G51" s="9"/>
      <c r="H51" s="9"/>
      <c r="I51" s="16" t="s">
        <v>55</v>
      </c>
      <c r="J51" s="6">
        <f t="shared" si="1"/>
        <v>2298.264347826089</v>
      </c>
      <c r="K51" s="30">
        <f t="shared" si="2"/>
        <v>567.232695652174</v>
      </c>
      <c r="L51" s="22">
        <v>16</v>
      </c>
      <c r="M51" s="34">
        <f t="shared" si="0"/>
        <v>2314.264347826089</v>
      </c>
    </row>
    <row r="52" spans="1:13" ht="15.75">
      <c r="A52" s="13"/>
      <c r="B52" s="9"/>
      <c r="C52" s="9"/>
      <c r="D52" s="9"/>
      <c r="E52" s="9"/>
      <c r="F52" s="9"/>
      <c r="G52" s="9"/>
      <c r="H52" s="9"/>
      <c r="I52" s="16" t="s">
        <v>56</v>
      </c>
      <c r="J52" s="6">
        <f t="shared" si="1"/>
        <v>2333.818260869567</v>
      </c>
      <c r="K52" s="30">
        <f t="shared" si="2"/>
        <v>577.4525217391306</v>
      </c>
      <c r="L52" s="22">
        <v>16</v>
      </c>
      <c r="M52" s="34">
        <f t="shared" si="0"/>
        <v>2349.818260869567</v>
      </c>
    </row>
    <row r="53" spans="1:13" ht="15.75">
      <c r="A53" s="13"/>
      <c r="B53" s="9"/>
      <c r="C53" s="9"/>
      <c r="D53" s="9"/>
      <c r="E53" s="9"/>
      <c r="F53" s="9"/>
      <c r="G53" s="9"/>
      <c r="H53" s="9"/>
      <c r="I53" s="16" t="s">
        <v>57</v>
      </c>
      <c r="J53" s="6">
        <f t="shared" si="1"/>
        <v>2369.372173913045</v>
      </c>
      <c r="K53" s="30">
        <f t="shared" si="2"/>
        <v>587.6723478260872</v>
      </c>
      <c r="L53" s="22">
        <v>16</v>
      </c>
      <c r="M53" s="34">
        <f t="shared" si="0"/>
        <v>2385.372173913045</v>
      </c>
    </row>
    <row r="54" spans="1:13" ht="15.75">
      <c r="A54" s="13"/>
      <c r="B54" s="9"/>
      <c r="C54" s="9"/>
      <c r="D54" s="9"/>
      <c r="E54" s="9"/>
      <c r="F54" s="9"/>
      <c r="G54" s="9"/>
      <c r="H54" s="9"/>
      <c r="I54" s="16" t="s">
        <v>58</v>
      </c>
      <c r="J54" s="6">
        <f t="shared" si="1"/>
        <v>2404.9260869565232</v>
      </c>
      <c r="K54" s="30">
        <f t="shared" si="2"/>
        <v>597.8921739130437</v>
      </c>
      <c r="L54" s="22">
        <v>16</v>
      </c>
      <c r="M54" s="34">
        <f t="shared" si="0"/>
        <v>2420.9260869565232</v>
      </c>
    </row>
    <row r="55" spans="1:13" ht="15.75">
      <c r="A55" s="13"/>
      <c r="B55" s="9"/>
      <c r="C55" s="9"/>
      <c r="D55" s="9"/>
      <c r="E55" s="9"/>
      <c r="F55" s="9"/>
      <c r="G55" s="9"/>
      <c r="H55" s="9"/>
      <c r="I55" s="16" t="s">
        <v>59</v>
      </c>
      <c r="J55" s="6">
        <f t="shared" si="1"/>
        <v>2440.4800000000014</v>
      </c>
      <c r="K55" s="30">
        <f t="shared" si="2"/>
        <v>608.1120000000003</v>
      </c>
      <c r="L55" s="22">
        <v>16</v>
      </c>
      <c r="M55" s="34">
        <f t="shared" si="0"/>
        <v>2456.4800000000014</v>
      </c>
    </row>
    <row r="56" spans="1:13" ht="15.75">
      <c r="A56" s="13"/>
      <c r="B56" s="9"/>
      <c r="C56" s="9"/>
      <c r="D56" s="9"/>
      <c r="E56" s="9"/>
      <c r="F56" s="9"/>
      <c r="G56" s="9"/>
      <c r="H56" s="9"/>
      <c r="I56" s="16" t="s">
        <v>60</v>
      </c>
      <c r="J56" s="6">
        <f t="shared" si="1"/>
        <v>2476.0339130434795</v>
      </c>
      <c r="K56" s="30">
        <f t="shared" si="2"/>
        <v>618.3318260869569</v>
      </c>
      <c r="L56" s="22">
        <v>16</v>
      </c>
      <c r="M56" s="34">
        <f t="shared" si="0"/>
        <v>2492.0339130434795</v>
      </c>
    </row>
    <row r="57" spans="1:13" ht="15.75">
      <c r="A57" s="13"/>
      <c r="B57" s="9"/>
      <c r="C57" s="9"/>
      <c r="D57" s="9"/>
      <c r="E57" s="9"/>
      <c r="F57" s="9"/>
      <c r="G57" s="9"/>
      <c r="H57" s="9"/>
      <c r="I57" s="16" t="s">
        <v>61</v>
      </c>
      <c r="J57" s="6">
        <f t="shared" si="1"/>
        <v>2511.5878260869576</v>
      </c>
      <c r="K57" s="30">
        <f t="shared" si="2"/>
        <v>628.5516521739135</v>
      </c>
      <c r="L57" s="22">
        <v>16</v>
      </c>
      <c r="M57" s="34">
        <f t="shared" si="0"/>
        <v>2527.5878260869576</v>
      </c>
    </row>
    <row r="58" spans="1:13" ht="15.75">
      <c r="A58" s="13"/>
      <c r="B58" s="9"/>
      <c r="C58" s="9"/>
      <c r="D58" s="9"/>
      <c r="E58" s="9"/>
      <c r="F58" s="9"/>
      <c r="G58" s="9"/>
      <c r="H58" s="9"/>
      <c r="I58" s="16" t="s">
        <v>62</v>
      </c>
      <c r="J58" s="6">
        <f t="shared" si="1"/>
        <v>2547.141739130436</v>
      </c>
      <c r="K58" s="30">
        <f t="shared" si="2"/>
        <v>638.77147826087</v>
      </c>
      <c r="L58" s="22">
        <v>16</v>
      </c>
      <c r="M58" s="34">
        <f t="shared" si="0"/>
        <v>2563.141739130436</v>
      </c>
    </row>
    <row r="59" spans="1:13" ht="15.75">
      <c r="A59" s="13"/>
      <c r="B59" s="9"/>
      <c r="C59" s="9"/>
      <c r="D59" s="9"/>
      <c r="E59" s="9"/>
      <c r="F59" s="9"/>
      <c r="G59" s="9"/>
      <c r="H59" s="9"/>
      <c r="I59" s="16" t="s">
        <v>63</v>
      </c>
      <c r="J59" s="6">
        <f t="shared" si="1"/>
        <v>2582.695652173914</v>
      </c>
      <c r="K59" s="30">
        <f t="shared" si="2"/>
        <v>648.9913043478266</v>
      </c>
      <c r="L59" s="22">
        <v>16</v>
      </c>
      <c r="M59" s="34">
        <f t="shared" si="0"/>
        <v>2598.695652173914</v>
      </c>
    </row>
    <row r="60" spans="1:13" ht="16.5" thickBot="1">
      <c r="A60" s="14"/>
      <c r="B60" s="15"/>
      <c r="C60" s="15"/>
      <c r="D60" s="15"/>
      <c r="E60" s="15"/>
      <c r="F60" s="15"/>
      <c r="G60" s="15"/>
      <c r="H60" s="15"/>
      <c r="I60" s="18" t="s">
        <v>64</v>
      </c>
      <c r="J60" s="6">
        <f t="shared" si="1"/>
        <v>2618.249565217392</v>
      </c>
      <c r="K60" s="30">
        <f t="shared" si="2"/>
        <v>659.2111304347832</v>
      </c>
      <c r="L60" s="22">
        <v>16</v>
      </c>
      <c r="M60" s="34">
        <f t="shared" si="0"/>
        <v>2634.249565217392</v>
      </c>
    </row>
    <row r="61" spans="1:13" ht="130.5" customHeight="1" thickBot="1">
      <c r="A61" s="10"/>
      <c r="B61" s="11"/>
      <c r="C61" s="11"/>
      <c r="D61" s="11"/>
      <c r="E61" s="11"/>
      <c r="F61" s="11"/>
      <c r="G61" s="11"/>
      <c r="H61" s="11"/>
      <c r="I61" s="11"/>
      <c r="J61" s="12" t="s">
        <v>76</v>
      </c>
      <c r="K61" s="32" t="s">
        <v>73</v>
      </c>
      <c r="L61" s="15"/>
      <c r="M61" s="26"/>
    </row>
  </sheetData>
  <sheetProtection/>
  <mergeCells count="14">
    <mergeCell ref="A2:J2"/>
    <mergeCell ref="A4:A7"/>
    <mergeCell ref="B4:B7"/>
    <mergeCell ref="C4:C7"/>
    <mergeCell ref="I4:I7"/>
    <mergeCell ref="D5:D7"/>
    <mergeCell ref="E5:E7"/>
    <mergeCell ref="M5:M7"/>
    <mergeCell ref="L4:L7"/>
    <mergeCell ref="F5:F7"/>
    <mergeCell ref="G5:G7"/>
    <mergeCell ref="H5:H7"/>
    <mergeCell ref="J5:J7"/>
    <mergeCell ref="K5:K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A1">
      <selection activeCell="R4" sqref="R4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625" style="1" customWidth="1"/>
    <col min="4" max="4" width="13.25390625" style="1" hidden="1" customWidth="1"/>
    <col min="5" max="5" width="13.125" style="1" hidden="1" customWidth="1"/>
    <col min="6" max="6" width="20.875" style="1" hidden="1" customWidth="1"/>
    <col min="7" max="7" width="0.12890625" style="1" hidden="1" customWidth="1"/>
    <col min="8" max="8" width="16.875" style="1" hidden="1" customWidth="1"/>
    <col min="9" max="9" width="15.25390625" style="1" customWidth="1"/>
    <col min="10" max="10" width="18.125" style="1" customWidth="1"/>
    <col min="11" max="11" width="26.75390625" style="1" hidden="1" customWidth="1"/>
    <col min="12" max="12" width="11.25390625" style="1" customWidth="1"/>
    <col min="13" max="13" width="17.375" style="1" customWidth="1"/>
    <col min="14" max="16384" width="9.125" style="1" customWidth="1"/>
  </cols>
  <sheetData>
    <row r="2" spans="1:10" ht="130.5" customHeight="1">
      <c r="A2" s="59" t="s">
        <v>81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3.25" customHeight="1" thickBot="1">
      <c r="A3" s="39"/>
      <c r="B3" s="2"/>
      <c r="C3" s="2"/>
      <c r="D3" s="2"/>
      <c r="E3" s="2"/>
      <c r="F3" s="2"/>
      <c r="G3" s="2"/>
      <c r="H3" s="2"/>
      <c r="I3" s="2"/>
      <c r="J3" s="2"/>
    </row>
    <row r="4" spans="1:13" ht="128.25" customHeight="1" thickBot="1">
      <c r="A4" s="61" t="s">
        <v>2</v>
      </c>
      <c r="B4" s="64" t="s">
        <v>1</v>
      </c>
      <c r="C4" s="64" t="s">
        <v>5</v>
      </c>
      <c r="D4" s="5"/>
      <c r="E4" s="5"/>
      <c r="F4" s="5"/>
      <c r="G4" s="7"/>
      <c r="H4" s="8" t="s">
        <v>10</v>
      </c>
      <c r="I4" s="75" t="s">
        <v>65</v>
      </c>
      <c r="J4" s="24" t="s">
        <v>69</v>
      </c>
      <c r="K4" s="24" t="s">
        <v>11</v>
      </c>
      <c r="L4" s="54" t="s">
        <v>70</v>
      </c>
      <c r="M4" s="25" t="s">
        <v>79</v>
      </c>
    </row>
    <row r="5" spans="1:13" ht="34.5" customHeight="1">
      <c r="A5" s="62"/>
      <c r="B5" s="65"/>
      <c r="C5" s="67"/>
      <c r="D5" s="57" t="s">
        <v>6</v>
      </c>
      <c r="E5" s="57" t="s">
        <v>7</v>
      </c>
      <c r="F5" s="57" t="s">
        <v>9</v>
      </c>
      <c r="G5" s="57" t="s">
        <v>8</v>
      </c>
      <c r="H5" s="79" t="s">
        <v>12</v>
      </c>
      <c r="I5" s="76"/>
      <c r="J5" s="57" t="s">
        <v>66</v>
      </c>
      <c r="K5" s="57" t="s">
        <v>67</v>
      </c>
      <c r="L5" s="55"/>
      <c r="M5" s="51" t="s">
        <v>66</v>
      </c>
    </row>
    <row r="6" spans="1:13" ht="47.25" customHeight="1">
      <c r="A6" s="62"/>
      <c r="B6" s="65"/>
      <c r="C6" s="67"/>
      <c r="D6" s="57"/>
      <c r="E6" s="57"/>
      <c r="F6" s="57"/>
      <c r="G6" s="57"/>
      <c r="H6" s="80"/>
      <c r="I6" s="76"/>
      <c r="J6" s="57"/>
      <c r="K6" s="57"/>
      <c r="L6" s="55"/>
      <c r="M6" s="52"/>
    </row>
    <row r="7" spans="1:13" ht="60.75" customHeight="1" thickBot="1">
      <c r="A7" s="72"/>
      <c r="B7" s="73"/>
      <c r="C7" s="74"/>
      <c r="D7" s="78"/>
      <c r="E7" s="78"/>
      <c r="F7" s="78"/>
      <c r="G7" s="78"/>
      <c r="H7" s="81"/>
      <c r="I7" s="77"/>
      <c r="J7" s="78"/>
      <c r="K7" s="78"/>
      <c r="L7" s="56"/>
      <c r="M7" s="53"/>
    </row>
    <row r="8" spans="1:13" s="4" customFormat="1" ht="16.5" thickBot="1">
      <c r="A8" s="19" t="s">
        <v>0</v>
      </c>
      <c r="B8" s="20">
        <v>2</v>
      </c>
      <c r="C8" s="20">
        <v>3</v>
      </c>
      <c r="D8" s="21">
        <v>4</v>
      </c>
      <c r="E8" s="21">
        <v>5</v>
      </c>
      <c r="F8" s="21">
        <v>6</v>
      </c>
      <c r="G8" s="21">
        <v>7</v>
      </c>
      <c r="H8" s="21">
        <v>4</v>
      </c>
      <c r="I8" s="27">
        <v>4</v>
      </c>
      <c r="J8" s="21">
        <v>5</v>
      </c>
      <c r="K8" s="23">
        <v>6</v>
      </c>
      <c r="L8" s="23">
        <v>6</v>
      </c>
      <c r="M8" s="33">
        <v>7</v>
      </c>
    </row>
    <row r="9" spans="1:13" ht="141.75" customHeight="1">
      <c r="A9" s="40" t="s">
        <v>0</v>
      </c>
      <c r="B9" s="41" t="s">
        <v>71</v>
      </c>
      <c r="C9" s="42">
        <v>10</v>
      </c>
      <c r="D9" s="43">
        <f>E9/1.18</f>
        <v>635.5932203389831</v>
      </c>
      <c r="E9" s="43">
        <v>750</v>
      </c>
      <c r="F9" s="43">
        <v>20</v>
      </c>
      <c r="G9" s="43">
        <f>F9/1.18*0.18</f>
        <v>3.0508474576271185</v>
      </c>
      <c r="H9" s="43">
        <f>J9/1.18</f>
        <v>1671.1864406779662</v>
      </c>
      <c r="I9" s="44" t="s">
        <v>13</v>
      </c>
      <c r="J9" s="29">
        <v>1972</v>
      </c>
      <c r="K9" s="31">
        <v>138</v>
      </c>
      <c r="L9" s="22">
        <v>42</v>
      </c>
      <c r="M9" s="34">
        <f>J9+L9</f>
        <v>2014</v>
      </c>
    </row>
    <row r="10" spans="1:13" ht="15.75">
      <c r="A10" s="13"/>
      <c r="B10" s="9"/>
      <c r="C10" s="9"/>
      <c r="D10" s="9"/>
      <c r="E10" s="9"/>
      <c r="F10" s="9"/>
      <c r="G10" s="9"/>
      <c r="H10" s="9"/>
      <c r="I10" s="49" t="s">
        <v>14</v>
      </c>
      <c r="J10" s="6">
        <f>1005/23*1.18+J9</f>
        <v>2023.5608695652174</v>
      </c>
      <c r="K10" s="30">
        <f>940/23*1.18/10+K9</f>
        <v>142.82260869565218</v>
      </c>
      <c r="L10" s="22">
        <v>42</v>
      </c>
      <c r="M10" s="34">
        <f aca="true" t="shared" si="0" ref="M10:M60">J10+L10</f>
        <v>2065.560869565217</v>
      </c>
    </row>
    <row r="11" spans="1:13" ht="15.75">
      <c r="A11" s="13"/>
      <c r="B11" s="9"/>
      <c r="C11" s="9"/>
      <c r="D11" s="9"/>
      <c r="E11" s="9"/>
      <c r="F11" s="9"/>
      <c r="G11" s="9"/>
      <c r="H11" s="9"/>
      <c r="I11" s="16" t="s">
        <v>15</v>
      </c>
      <c r="J11" s="6">
        <f aca="true" t="shared" si="1" ref="J11:J60">1005/23*1.18+J10</f>
        <v>2075.121739130435</v>
      </c>
      <c r="K11" s="30">
        <f aca="true" t="shared" si="2" ref="K11:K60">940/23*1.18/10+K10</f>
        <v>147.64521739130436</v>
      </c>
      <c r="L11" s="22">
        <v>42</v>
      </c>
      <c r="M11" s="34">
        <f t="shared" si="0"/>
        <v>2117.121739130435</v>
      </c>
    </row>
    <row r="12" spans="1:13" ht="15.75">
      <c r="A12" s="13"/>
      <c r="B12" s="9"/>
      <c r="C12" s="9"/>
      <c r="D12" s="9"/>
      <c r="E12" s="9"/>
      <c r="F12" s="9"/>
      <c r="G12" s="9"/>
      <c r="H12" s="9"/>
      <c r="I12" s="16" t="s">
        <v>16</v>
      </c>
      <c r="J12" s="6">
        <f t="shared" si="1"/>
        <v>2126.682608695652</v>
      </c>
      <c r="K12" s="30">
        <f t="shared" si="2"/>
        <v>152.46782608695653</v>
      </c>
      <c r="L12" s="22">
        <v>42</v>
      </c>
      <c r="M12" s="34">
        <f t="shared" si="0"/>
        <v>2168.682608695652</v>
      </c>
    </row>
    <row r="13" spans="1:13" ht="15.75">
      <c r="A13" s="13"/>
      <c r="B13" s="9"/>
      <c r="C13" s="9"/>
      <c r="D13" s="9"/>
      <c r="E13" s="9"/>
      <c r="F13" s="9"/>
      <c r="G13" s="9"/>
      <c r="H13" s="9"/>
      <c r="I13" s="16" t="s">
        <v>17</v>
      </c>
      <c r="J13" s="6">
        <f t="shared" si="1"/>
        <v>2178.2434782608693</v>
      </c>
      <c r="K13" s="30">
        <f t="shared" si="2"/>
        <v>157.2904347826087</v>
      </c>
      <c r="L13" s="22">
        <v>42</v>
      </c>
      <c r="M13" s="34">
        <f t="shared" si="0"/>
        <v>2220.2434782608693</v>
      </c>
    </row>
    <row r="14" spans="1:13" ht="15.75">
      <c r="A14" s="13"/>
      <c r="B14" s="9"/>
      <c r="C14" s="9"/>
      <c r="D14" s="9"/>
      <c r="E14" s="9"/>
      <c r="F14" s="9"/>
      <c r="G14" s="9"/>
      <c r="H14" s="9"/>
      <c r="I14" s="16" t="s">
        <v>18</v>
      </c>
      <c r="J14" s="6">
        <f t="shared" si="1"/>
        <v>2229.8043478260865</v>
      </c>
      <c r="K14" s="30">
        <f t="shared" si="2"/>
        <v>162.1130434782609</v>
      </c>
      <c r="L14" s="22">
        <v>42</v>
      </c>
      <c r="M14" s="34">
        <f t="shared" si="0"/>
        <v>2271.8043478260865</v>
      </c>
    </row>
    <row r="15" spans="1:13" ht="15.75">
      <c r="A15" s="13"/>
      <c r="B15" s="9"/>
      <c r="C15" s="9"/>
      <c r="D15" s="9"/>
      <c r="E15" s="9"/>
      <c r="F15" s="9"/>
      <c r="G15" s="9"/>
      <c r="H15" s="9"/>
      <c r="I15" s="16" t="s">
        <v>33</v>
      </c>
      <c r="J15" s="6">
        <f t="shared" si="1"/>
        <v>2281.3652173913038</v>
      </c>
      <c r="K15" s="30">
        <f t="shared" si="2"/>
        <v>166.93565217391307</v>
      </c>
      <c r="L15" s="22">
        <v>42</v>
      </c>
      <c r="M15" s="34">
        <f t="shared" si="0"/>
        <v>2323.3652173913038</v>
      </c>
    </row>
    <row r="16" spans="1:13" ht="15.75">
      <c r="A16" s="13"/>
      <c r="B16" s="9"/>
      <c r="C16" s="9"/>
      <c r="D16" s="9"/>
      <c r="E16" s="9"/>
      <c r="F16" s="9"/>
      <c r="G16" s="9"/>
      <c r="H16" s="9"/>
      <c r="I16" s="16" t="s">
        <v>19</v>
      </c>
      <c r="J16" s="6">
        <f t="shared" si="1"/>
        <v>2332.926086956521</v>
      </c>
      <c r="K16" s="30">
        <f t="shared" si="2"/>
        <v>171.75826086956525</v>
      </c>
      <c r="L16" s="22">
        <v>42</v>
      </c>
      <c r="M16" s="34">
        <f t="shared" si="0"/>
        <v>2374.926086956521</v>
      </c>
    </row>
    <row r="17" spans="1:13" ht="15.75">
      <c r="A17" s="13"/>
      <c r="B17" s="9"/>
      <c r="C17" s="9"/>
      <c r="D17" s="9"/>
      <c r="E17" s="9"/>
      <c r="F17" s="9"/>
      <c r="G17" s="9"/>
      <c r="H17" s="9"/>
      <c r="I17" s="16" t="s">
        <v>20</v>
      </c>
      <c r="J17" s="6">
        <f t="shared" si="1"/>
        <v>2384.486956521738</v>
      </c>
      <c r="K17" s="30">
        <f t="shared" si="2"/>
        <v>176.58086956521743</v>
      </c>
      <c r="L17" s="22">
        <v>42</v>
      </c>
      <c r="M17" s="34">
        <f t="shared" si="0"/>
        <v>2426.486956521738</v>
      </c>
    </row>
    <row r="18" spans="1:13" ht="15.75">
      <c r="A18" s="13"/>
      <c r="B18" s="9"/>
      <c r="C18" s="9"/>
      <c r="D18" s="9"/>
      <c r="E18" s="9"/>
      <c r="F18" s="9"/>
      <c r="G18" s="9"/>
      <c r="H18" s="9"/>
      <c r="I18" s="16" t="s">
        <v>21</v>
      </c>
      <c r="J18" s="6">
        <f t="shared" si="1"/>
        <v>2436.0478260869554</v>
      </c>
      <c r="K18" s="30">
        <f t="shared" si="2"/>
        <v>181.4034782608696</v>
      </c>
      <c r="L18" s="22">
        <v>42</v>
      </c>
      <c r="M18" s="34">
        <f t="shared" si="0"/>
        <v>2478.0478260869554</v>
      </c>
    </row>
    <row r="19" spans="1:13" ht="15.75">
      <c r="A19" s="13"/>
      <c r="B19" s="9"/>
      <c r="C19" s="9"/>
      <c r="D19" s="9"/>
      <c r="E19" s="9"/>
      <c r="F19" s="9"/>
      <c r="G19" s="9"/>
      <c r="H19" s="9"/>
      <c r="I19" s="16" t="s">
        <v>22</v>
      </c>
      <c r="J19" s="6">
        <f t="shared" si="1"/>
        <v>2487.6086956521726</v>
      </c>
      <c r="K19" s="30">
        <f t="shared" si="2"/>
        <v>186.22608695652178</v>
      </c>
      <c r="L19" s="22">
        <v>42</v>
      </c>
      <c r="M19" s="34">
        <f t="shared" si="0"/>
        <v>2529.6086956521726</v>
      </c>
    </row>
    <row r="20" spans="1:13" ht="15.75">
      <c r="A20" s="13"/>
      <c r="B20" s="9"/>
      <c r="C20" s="9"/>
      <c r="D20" s="9"/>
      <c r="E20" s="9"/>
      <c r="F20" s="9"/>
      <c r="G20" s="9"/>
      <c r="H20" s="9"/>
      <c r="I20" s="16" t="s">
        <v>23</v>
      </c>
      <c r="J20" s="6">
        <f t="shared" si="1"/>
        <v>2539.16956521739</v>
      </c>
      <c r="K20" s="30">
        <f t="shared" si="2"/>
        <v>191.04869565217396</v>
      </c>
      <c r="L20" s="22">
        <v>42</v>
      </c>
      <c r="M20" s="34">
        <f t="shared" si="0"/>
        <v>2581.16956521739</v>
      </c>
    </row>
    <row r="21" spans="1:13" ht="15.75">
      <c r="A21" s="13"/>
      <c r="B21" s="9"/>
      <c r="C21" s="9"/>
      <c r="D21" s="9"/>
      <c r="E21" s="9"/>
      <c r="F21" s="9"/>
      <c r="G21" s="9"/>
      <c r="H21" s="9"/>
      <c r="I21" s="16" t="s">
        <v>24</v>
      </c>
      <c r="J21" s="6">
        <f t="shared" si="1"/>
        <v>2590.730434782607</v>
      </c>
      <c r="K21" s="30">
        <f t="shared" si="2"/>
        <v>195.87130434782614</v>
      </c>
      <c r="L21" s="22">
        <v>42</v>
      </c>
      <c r="M21" s="34">
        <f t="shared" si="0"/>
        <v>2632.730434782607</v>
      </c>
    </row>
    <row r="22" spans="1:13" ht="15.75">
      <c r="A22" s="13"/>
      <c r="B22" s="9"/>
      <c r="C22" s="9"/>
      <c r="D22" s="9"/>
      <c r="E22" s="9"/>
      <c r="F22" s="9"/>
      <c r="G22" s="9"/>
      <c r="H22" s="9"/>
      <c r="I22" s="16" t="s">
        <v>25</v>
      </c>
      <c r="J22" s="6">
        <f t="shared" si="1"/>
        <v>2642.2913043478243</v>
      </c>
      <c r="K22" s="30">
        <f t="shared" si="2"/>
        <v>200.69391304347832</v>
      </c>
      <c r="L22" s="22">
        <v>42</v>
      </c>
      <c r="M22" s="34">
        <f t="shared" si="0"/>
        <v>2684.2913043478243</v>
      </c>
    </row>
    <row r="23" spans="1:13" ht="15.75">
      <c r="A23" s="13"/>
      <c r="B23" s="9"/>
      <c r="C23" s="9"/>
      <c r="D23" s="9"/>
      <c r="E23" s="9"/>
      <c r="F23" s="9"/>
      <c r="G23" s="9"/>
      <c r="H23" s="9"/>
      <c r="I23" s="16" t="s">
        <v>26</v>
      </c>
      <c r="J23" s="6">
        <f t="shared" si="1"/>
        <v>2693.8521739130415</v>
      </c>
      <c r="K23" s="30">
        <f t="shared" si="2"/>
        <v>205.5165217391305</v>
      </c>
      <c r="L23" s="22">
        <v>42</v>
      </c>
      <c r="M23" s="34">
        <f t="shared" si="0"/>
        <v>2735.8521739130415</v>
      </c>
    </row>
    <row r="24" spans="1:13" ht="15.75">
      <c r="A24" s="13"/>
      <c r="B24" s="9"/>
      <c r="C24" s="9"/>
      <c r="D24" s="9"/>
      <c r="E24" s="9"/>
      <c r="F24" s="9"/>
      <c r="G24" s="9"/>
      <c r="H24" s="9"/>
      <c r="I24" s="16" t="s">
        <v>27</v>
      </c>
      <c r="J24" s="6">
        <f t="shared" si="1"/>
        <v>2745.4130434782587</v>
      </c>
      <c r="K24" s="30">
        <f t="shared" si="2"/>
        <v>210.33913043478267</v>
      </c>
      <c r="L24" s="22">
        <v>42</v>
      </c>
      <c r="M24" s="34">
        <f t="shared" si="0"/>
        <v>2787.4130434782587</v>
      </c>
    </row>
    <row r="25" spans="1:13" ht="15.75">
      <c r="A25" s="13"/>
      <c r="B25" s="9"/>
      <c r="C25" s="9"/>
      <c r="D25" s="9"/>
      <c r="E25" s="9"/>
      <c r="F25" s="9"/>
      <c r="G25" s="9"/>
      <c r="H25" s="9"/>
      <c r="I25" s="16" t="s">
        <v>34</v>
      </c>
      <c r="J25" s="6">
        <f t="shared" si="1"/>
        <v>2796.973913043476</v>
      </c>
      <c r="K25" s="30">
        <f t="shared" si="2"/>
        <v>215.16173913043485</v>
      </c>
      <c r="L25" s="22">
        <v>42</v>
      </c>
      <c r="M25" s="34">
        <f t="shared" si="0"/>
        <v>2838.973913043476</v>
      </c>
    </row>
    <row r="26" spans="1:13" ht="15.75">
      <c r="A26" s="13"/>
      <c r="B26" s="9"/>
      <c r="C26" s="9"/>
      <c r="D26" s="9"/>
      <c r="E26" s="9"/>
      <c r="F26" s="9"/>
      <c r="G26" s="9"/>
      <c r="H26" s="9"/>
      <c r="I26" s="16" t="s">
        <v>28</v>
      </c>
      <c r="J26" s="6">
        <f t="shared" si="1"/>
        <v>2848.534782608693</v>
      </c>
      <c r="K26" s="30">
        <f t="shared" si="2"/>
        <v>219.98434782608703</v>
      </c>
      <c r="L26" s="22">
        <v>42</v>
      </c>
      <c r="M26" s="34">
        <f t="shared" si="0"/>
        <v>2890.534782608693</v>
      </c>
    </row>
    <row r="27" spans="1:13" ht="15.75">
      <c r="A27" s="13"/>
      <c r="B27" s="9"/>
      <c r="C27" s="9"/>
      <c r="D27" s="9"/>
      <c r="E27" s="9"/>
      <c r="F27" s="9"/>
      <c r="G27" s="9"/>
      <c r="H27" s="9"/>
      <c r="I27" s="16" t="s">
        <v>29</v>
      </c>
      <c r="J27" s="6">
        <f t="shared" si="1"/>
        <v>2900.0956521739104</v>
      </c>
      <c r="K27" s="30">
        <f t="shared" si="2"/>
        <v>224.8069565217392</v>
      </c>
      <c r="L27" s="22">
        <v>42</v>
      </c>
      <c r="M27" s="34">
        <f t="shared" si="0"/>
        <v>2942.0956521739104</v>
      </c>
    </row>
    <row r="28" spans="1:13" ht="15.75">
      <c r="A28" s="13"/>
      <c r="B28" s="9"/>
      <c r="C28" s="9"/>
      <c r="D28" s="9"/>
      <c r="E28" s="9"/>
      <c r="F28" s="9"/>
      <c r="G28" s="9"/>
      <c r="H28" s="9"/>
      <c r="I28" s="16" t="s">
        <v>30</v>
      </c>
      <c r="J28" s="6">
        <f t="shared" si="1"/>
        <v>2951.6565217391276</v>
      </c>
      <c r="K28" s="30">
        <f t="shared" si="2"/>
        <v>229.6295652173914</v>
      </c>
      <c r="L28" s="22">
        <v>42</v>
      </c>
      <c r="M28" s="34">
        <f t="shared" si="0"/>
        <v>2993.6565217391276</v>
      </c>
    </row>
    <row r="29" spans="1:13" ht="15.75">
      <c r="A29" s="13"/>
      <c r="B29" s="9"/>
      <c r="C29" s="9"/>
      <c r="D29" s="9"/>
      <c r="E29" s="9"/>
      <c r="F29" s="9"/>
      <c r="G29" s="9"/>
      <c r="H29" s="9"/>
      <c r="I29" s="16" t="s">
        <v>31</v>
      </c>
      <c r="J29" s="6">
        <f t="shared" si="1"/>
        <v>3003.217391304345</v>
      </c>
      <c r="K29" s="30">
        <f t="shared" si="2"/>
        <v>234.45217391304357</v>
      </c>
      <c r="L29" s="22">
        <v>42</v>
      </c>
      <c r="M29" s="34">
        <f t="shared" si="0"/>
        <v>3045.217391304345</v>
      </c>
    </row>
    <row r="30" spans="1:13" ht="15.75">
      <c r="A30" s="13"/>
      <c r="B30" s="9"/>
      <c r="C30" s="9"/>
      <c r="D30" s="9"/>
      <c r="E30" s="9"/>
      <c r="F30" s="9"/>
      <c r="G30" s="9"/>
      <c r="H30" s="9"/>
      <c r="I30" s="16" t="s">
        <v>35</v>
      </c>
      <c r="J30" s="6">
        <f t="shared" si="1"/>
        <v>3054.778260869562</v>
      </c>
      <c r="K30" s="30">
        <f t="shared" si="2"/>
        <v>239.27478260869574</v>
      </c>
      <c r="L30" s="22">
        <v>42</v>
      </c>
      <c r="M30" s="34">
        <f t="shared" si="0"/>
        <v>3096.778260869562</v>
      </c>
    </row>
    <row r="31" spans="1:13" ht="15.75">
      <c r="A31" s="13"/>
      <c r="B31" s="9"/>
      <c r="C31" s="9"/>
      <c r="D31" s="9"/>
      <c r="E31" s="9"/>
      <c r="F31" s="9"/>
      <c r="G31" s="9"/>
      <c r="H31" s="9"/>
      <c r="I31" s="16" t="s">
        <v>32</v>
      </c>
      <c r="J31" s="6">
        <f t="shared" si="1"/>
        <v>3106.3391304347792</v>
      </c>
      <c r="K31" s="30">
        <f t="shared" si="2"/>
        <v>244.09739130434792</v>
      </c>
      <c r="L31" s="22">
        <v>42</v>
      </c>
      <c r="M31" s="34">
        <f t="shared" si="0"/>
        <v>3148.3391304347792</v>
      </c>
    </row>
    <row r="32" spans="1:13" ht="15.75">
      <c r="A32" s="13"/>
      <c r="B32" s="9"/>
      <c r="C32" s="9"/>
      <c r="D32" s="9"/>
      <c r="E32" s="9"/>
      <c r="F32" s="9"/>
      <c r="G32" s="9"/>
      <c r="H32" s="9"/>
      <c r="I32" s="16" t="s">
        <v>36</v>
      </c>
      <c r="J32" s="6">
        <f t="shared" si="1"/>
        <v>3157.8999999999965</v>
      </c>
      <c r="K32" s="30">
        <f t="shared" si="2"/>
        <v>248.9200000000001</v>
      </c>
      <c r="L32" s="22">
        <v>42</v>
      </c>
      <c r="M32" s="34">
        <f t="shared" si="0"/>
        <v>3199.8999999999965</v>
      </c>
    </row>
    <row r="33" spans="1:13" ht="15.75">
      <c r="A33" s="13"/>
      <c r="B33" s="9"/>
      <c r="C33" s="9"/>
      <c r="D33" s="9"/>
      <c r="E33" s="9"/>
      <c r="F33" s="9"/>
      <c r="G33" s="9"/>
      <c r="H33" s="9"/>
      <c r="I33" s="16" t="s">
        <v>37</v>
      </c>
      <c r="J33" s="6">
        <f t="shared" si="1"/>
        <v>3209.4608695652137</v>
      </c>
      <c r="K33" s="30">
        <f t="shared" si="2"/>
        <v>253.74260869565228</v>
      </c>
      <c r="L33" s="22">
        <v>42</v>
      </c>
      <c r="M33" s="34">
        <f t="shared" si="0"/>
        <v>3251.4608695652137</v>
      </c>
    </row>
    <row r="34" spans="1:13" ht="15.75">
      <c r="A34" s="13"/>
      <c r="B34" s="9"/>
      <c r="C34" s="9"/>
      <c r="D34" s="9"/>
      <c r="E34" s="9"/>
      <c r="F34" s="9"/>
      <c r="G34" s="9"/>
      <c r="H34" s="9"/>
      <c r="I34" s="16" t="s">
        <v>38</v>
      </c>
      <c r="J34" s="6">
        <f t="shared" si="1"/>
        <v>3261.021739130431</v>
      </c>
      <c r="K34" s="30">
        <f t="shared" si="2"/>
        <v>258.56521739130443</v>
      </c>
      <c r="L34" s="22">
        <v>42</v>
      </c>
      <c r="M34" s="34">
        <f t="shared" si="0"/>
        <v>3303.021739130431</v>
      </c>
    </row>
    <row r="35" spans="1:13" ht="15.75">
      <c r="A35" s="13"/>
      <c r="B35" s="9"/>
      <c r="C35" s="9"/>
      <c r="D35" s="9"/>
      <c r="E35" s="9"/>
      <c r="F35" s="9"/>
      <c r="G35" s="9"/>
      <c r="H35" s="9"/>
      <c r="I35" s="16" t="s">
        <v>39</v>
      </c>
      <c r="J35" s="6">
        <f t="shared" si="1"/>
        <v>3312.582608695648</v>
      </c>
      <c r="K35" s="30">
        <f t="shared" si="2"/>
        <v>263.3878260869566</v>
      </c>
      <c r="L35" s="22">
        <v>42</v>
      </c>
      <c r="M35" s="34">
        <f t="shared" si="0"/>
        <v>3354.582608695648</v>
      </c>
    </row>
    <row r="36" spans="1:13" ht="15.75">
      <c r="A36" s="13"/>
      <c r="B36" s="9"/>
      <c r="C36" s="9"/>
      <c r="D36" s="9"/>
      <c r="E36" s="9"/>
      <c r="F36" s="9"/>
      <c r="G36" s="9"/>
      <c r="H36" s="9"/>
      <c r="I36" s="16" t="s">
        <v>40</v>
      </c>
      <c r="J36" s="6">
        <f t="shared" si="1"/>
        <v>3364.1434782608653</v>
      </c>
      <c r="K36" s="30">
        <f t="shared" si="2"/>
        <v>268.21043478260873</v>
      </c>
      <c r="L36" s="22">
        <v>42</v>
      </c>
      <c r="M36" s="34">
        <f t="shared" si="0"/>
        <v>3406.1434782608653</v>
      </c>
    </row>
    <row r="37" spans="1:13" ht="15.75">
      <c r="A37" s="13"/>
      <c r="B37" s="9"/>
      <c r="C37" s="9"/>
      <c r="D37" s="9"/>
      <c r="E37" s="9"/>
      <c r="F37" s="9"/>
      <c r="G37" s="9"/>
      <c r="H37" s="9"/>
      <c r="I37" s="16" t="s">
        <v>41</v>
      </c>
      <c r="J37" s="6">
        <f t="shared" si="1"/>
        <v>3415.7043478260825</v>
      </c>
      <c r="K37" s="30">
        <f t="shared" si="2"/>
        <v>273.0330434782609</v>
      </c>
      <c r="L37" s="22">
        <v>42</v>
      </c>
      <c r="M37" s="34">
        <f t="shared" si="0"/>
        <v>3457.7043478260825</v>
      </c>
    </row>
    <row r="38" spans="1:13" ht="15.75">
      <c r="A38" s="13"/>
      <c r="B38" s="9"/>
      <c r="C38" s="9"/>
      <c r="D38" s="9"/>
      <c r="E38" s="9"/>
      <c r="F38" s="9"/>
      <c r="G38" s="9"/>
      <c r="H38" s="9"/>
      <c r="I38" s="16" t="s">
        <v>42</v>
      </c>
      <c r="J38" s="6">
        <f t="shared" si="1"/>
        <v>3467.2652173912998</v>
      </c>
      <c r="K38" s="30">
        <f t="shared" si="2"/>
        <v>277.85565217391303</v>
      </c>
      <c r="L38" s="22">
        <v>42</v>
      </c>
      <c r="M38" s="34">
        <f t="shared" si="0"/>
        <v>3509.2652173912998</v>
      </c>
    </row>
    <row r="39" spans="1:13" ht="15.75">
      <c r="A39" s="13"/>
      <c r="B39" s="9"/>
      <c r="C39" s="9"/>
      <c r="D39" s="9"/>
      <c r="E39" s="9"/>
      <c r="F39" s="9"/>
      <c r="G39" s="9"/>
      <c r="H39" s="9"/>
      <c r="I39" s="16" t="s">
        <v>43</v>
      </c>
      <c r="J39" s="6">
        <f t="shared" si="1"/>
        <v>3518.826086956517</v>
      </c>
      <c r="K39" s="30">
        <f t="shared" si="2"/>
        <v>282.6782608695652</v>
      </c>
      <c r="L39" s="22">
        <v>42</v>
      </c>
      <c r="M39" s="34">
        <f t="shared" si="0"/>
        <v>3560.826086956517</v>
      </c>
    </row>
    <row r="40" spans="1:13" ht="15.75">
      <c r="A40" s="13"/>
      <c r="B40" s="9"/>
      <c r="C40" s="9"/>
      <c r="D40" s="9"/>
      <c r="E40" s="9"/>
      <c r="F40" s="9"/>
      <c r="G40" s="9"/>
      <c r="H40" s="9"/>
      <c r="I40" s="16" t="s">
        <v>44</v>
      </c>
      <c r="J40" s="6">
        <f t="shared" si="1"/>
        <v>3570.386956521734</v>
      </c>
      <c r="K40" s="30">
        <f t="shared" si="2"/>
        <v>287.50086956521733</v>
      </c>
      <c r="L40" s="22">
        <v>42</v>
      </c>
      <c r="M40" s="34">
        <f t="shared" si="0"/>
        <v>3612.386956521734</v>
      </c>
    </row>
    <row r="41" spans="1:13" ht="15.75">
      <c r="A41" s="13"/>
      <c r="B41" s="9"/>
      <c r="C41" s="9"/>
      <c r="D41" s="9"/>
      <c r="E41" s="9"/>
      <c r="F41" s="9"/>
      <c r="G41" s="9"/>
      <c r="H41" s="9"/>
      <c r="I41" s="16" t="s">
        <v>45</v>
      </c>
      <c r="J41" s="6">
        <f t="shared" si="1"/>
        <v>3621.9478260869514</v>
      </c>
      <c r="K41" s="30">
        <f t="shared" si="2"/>
        <v>292.3234782608695</v>
      </c>
      <c r="L41" s="22">
        <v>42</v>
      </c>
      <c r="M41" s="34">
        <f t="shared" si="0"/>
        <v>3663.9478260869514</v>
      </c>
    </row>
    <row r="42" spans="1:13" ht="15.75">
      <c r="A42" s="13"/>
      <c r="B42" s="9"/>
      <c r="C42" s="9"/>
      <c r="D42" s="9"/>
      <c r="E42" s="9"/>
      <c r="F42" s="9"/>
      <c r="G42" s="9"/>
      <c r="H42" s="9"/>
      <c r="I42" s="16" t="s">
        <v>46</v>
      </c>
      <c r="J42" s="6">
        <f t="shared" si="1"/>
        <v>3673.5086956521686</v>
      </c>
      <c r="K42" s="30">
        <f t="shared" si="2"/>
        <v>297.14608695652163</v>
      </c>
      <c r="L42" s="22">
        <v>42</v>
      </c>
      <c r="M42" s="34">
        <f t="shared" si="0"/>
        <v>3715.5086956521686</v>
      </c>
    </row>
    <row r="43" spans="1:13" ht="15.75">
      <c r="A43" s="13"/>
      <c r="B43" s="9"/>
      <c r="C43" s="9"/>
      <c r="D43" s="9"/>
      <c r="E43" s="9"/>
      <c r="F43" s="9"/>
      <c r="G43" s="9"/>
      <c r="H43" s="9"/>
      <c r="I43" s="16" t="s">
        <v>47</v>
      </c>
      <c r="J43" s="6">
        <f t="shared" si="1"/>
        <v>3725.069565217386</v>
      </c>
      <c r="K43" s="30">
        <f t="shared" si="2"/>
        <v>301.9686956521738</v>
      </c>
      <c r="L43" s="22">
        <v>42</v>
      </c>
      <c r="M43" s="34">
        <f t="shared" si="0"/>
        <v>3767.069565217386</v>
      </c>
    </row>
    <row r="44" spans="1:13" ht="15.75">
      <c r="A44" s="13"/>
      <c r="B44" s="9"/>
      <c r="C44" s="9"/>
      <c r="D44" s="9"/>
      <c r="E44" s="9"/>
      <c r="F44" s="9"/>
      <c r="G44" s="9"/>
      <c r="H44" s="9"/>
      <c r="I44" s="16" t="s">
        <v>48</v>
      </c>
      <c r="J44" s="6">
        <f t="shared" si="1"/>
        <v>3776.630434782603</v>
      </c>
      <c r="K44" s="30">
        <f t="shared" si="2"/>
        <v>306.7913043478259</v>
      </c>
      <c r="L44" s="22">
        <v>42</v>
      </c>
      <c r="M44" s="34">
        <f t="shared" si="0"/>
        <v>3818.630434782603</v>
      </c>
    </row>
    <row r="45" spans="1:13" ht="15.75">
      <c r="A45" s="13"/>
      <c r="B45" s="9"/>
      <c r="C45" s="9"/>
      <c r="D45" s="9"/>
      <c r="E45" s="9"/>
      <c r="F45" s="9"/>
      <c r="G45" s="9"/>
      <c r="H45" s="9"/>
      <c r="I45" s="16" t="s">
        <v>49</v>
      </c>
      <c r="J45" s="6">
        <f t="shared" si="1"/>
        <v>3828.1913043478203</v>
      </c>
      <c r="K45" s="30">
        <f t="shared" si="2"/>
        <v>311.6139130434781</v>
      </c>
      <c r="L45" s="22">
        <v>42</v>
      </c>
      <c r="M45" s="34">
        <f t="shared" si="0"/>
        <v>3870.1913043478203</v>
      </c>
    </row>
    <row r="46" spans="1:13" ht="15.75">
      <c r="A46" s="13"/>
      <c r="B46" s="9"/>
      <c r="C46" s="9"/>
      <c r="D46" s="9"/>
      <c r="E46" s="9"/>
      <c r="F46" s="9"/>
      <c r="G46" s="9"/>
      <c r="H46" s="9"/>
      <c r="I46" s="16" t="s">
        <v>50</v>
      </c>
      <c r="J46" s="6">
        <f t="shared" si="1"/>
        <v>3879.7521739130375</v>
      </c>
      <c r="K46" s="30">
        <f t="shared" si="2"/>
        <v>316.4365217391302</v>
      </c>
      <c r="L46" s="22">
        <v>42</v>
      </c>
      <c r="M46" s="34">
        <f t="shared" si="0"/>
        <v>3921.7521739130375</v>
      </c>
    </row>
    <row r="47" spans="1:13" ht="15.75">
      <c r="A47" s="13"/>
      <c r="B47" s="9"/>
      <c r="C47" s="9"/>
      <c r="D47" s="9"/>
      <c r="E47" s="9"/>
      <c r="F47" s="9"/>
      <c r="G47" s="9"/>
      <c r="H47" s="9"/>
      <c r="I47" s="16" t="s">
        <v>51</v>
      </c>
      <c r="J47" s="6">
        <f t="shared" si="1"/>
        <v>3931.3130434782547</v>
      </c>
      <c r="K47" s="30">
        <f t="shared" si="2"/>
        <v>321.2591304347824</v>
      </c>
      <c r="L47" s="22">
        <v>42</v>
      </c>
      <c r="M47" s="34">
        <f t="shared" si="0"/>
        <v>3973.3130434782547</v>
      </c>
    </row>
    <row r="48" spans="1:13" ht="15.75">
      <c r="A48" s="13"/>
      <c r="B48" s="9"/>
      <c r="C48" s="9"/>
      <c r="D48" s="9"/>
      <c r="E48" s="9"/>
      <c r="F48" s="9"/>
      <c r="G48" s="9"/>
      <c r="H48" s="9"/>
      <c r="I48" s="16" t="s">
        <v>52</v>
      </c>
      <c r="J48" s="6">
        <f t="shared" si="1"/>
        <v>3982.873913043472</v>
      </c>
      <c r="K48" s="30">
        <f t="shared" si="2"/>
        <v>326.0817391304345</v>
      </c>
      <c r="L48" s="22">
        <v>42</v>
      </c>
      <c r="M48" s="34">
        <f t="shared" si="0"/>
        <v>4024.873913043472</v>
      </c>
    </row>
    <row r="49" spans="1:13" ht="15.75">
      <c r="A49" s="13"/>
      <c r="B49" s="9"/>
      <c r="C49" s="9"/>
      <c r="D49" s="9"/>
      <c r="E49" s="9"/>
      <c r="F49" s="9"/>
      <c r="G49" s="9"/>
      <c r="H49" s="9"/>
      <c r="I49" s="16" t="s">
        <v>53</v>
      </c>
      <c r="J49" s="6">
        <f t="shared" si="1"/>
        <v>4034.434782608689</v>
      </c>
      <c r="K49" s="30">
        <f t="shared" si="2"/>
        <v>330.9043478260867</v>
      </c>
      <c r="L49" s="22">
        <v>42</v>
      </c>
      <c r="M49" s="34">
        <f t="shared" si="0"/>
        <v>4076.434782608689</v>
      </c>
    </row>
    <row r="50" spans="1:13" ht="15.75">
      <c r="A50" s="13"/>
      <c r="B50" s="9"/>
      <c r="C50" s="9"/>
      <c r="D50" s="9"/>
      <c r="E50" s="9"/>
      <c r="F50" s="9"/>
      <c r="G50" s="9"/>
      <c r="H50" s="9"/>
      <c r="I50" s="16" t="s">
        <v>54</v>
      </c>
      <c r="J50" s="6">
        <f t="shared" si="1"/>
        <v>4085.9956521739064</v>
      </c>
      <c r="K50" s="30">
        <f t="shared" si="2"/>
        <v>335.7269565217388</v>
      </c>
      <c r="L50" s="22">
        <v>42</v>
      </c>
      <c r="M50" s="34">
        <f t="shared" si="0"/>
        <v>4127.995652173906</v>
      </c>
    </row>
    <row r="51" spans="1:13" ht="15.75">
      <c r="A51" s="13"/>
      <c r="B51" s="9"/>
      <c r="C51" s="9"/>
      <c r="D51" s="9"/>
      <c r="E51" s="9"/>
      <c r="F51" s="9"/>
      <c r="G51" s="9"/>
      <c r="H51" s="9"/>
      <c r="I51" s="16" t="s">
        <v>55</v>
      </c>
      <c r="J51" s="6">
        <f t="shared" si="1"/>
        <v>4137.556521739124</v>
      </c>
      <c r="K51" s="30">
        <f t="shared" si="2"/>
        <v>340.549565217391</v>
      </c>
      <c r="L51" s="22">
        <v>42</v>
      </c>
      <c r="M51" s="34">
        <f t="shared" si="0"/>
        <v>4179.556521739124</v>
      </c>
    </row>
    <row r="52" spans="1:13" ht="15.75">
      <c r="A52" s="13"/>
      <c r="B52" s="9"/>
      <c r="C52" s="9"/>
      <c r="D52" s="9"/>
      <c r="E52" s="9"/>
      <c r="F52" s="9"/>
      <c r="G52" s="9"/>
      <c r="H52" s="9"/>
      <c r="I52" s="16" t="s">
        <v>56</v>
      </c>
      <c r="J52" s="6">
        <f t="shared" si="1"/>
        <v>4189.117391304341</v>
      </c>
      <c r="K52" s="30">
        <f t="shared" si="2"/>
        <v>345.3721739130431</v>
      </c>
      <c r="L52" s="22">
        <v>42</v>
      </c>
      <c r="M52" s="34">
        <f t="shared" si="0"/>
        <v>4231.117391304341</v>
      </c>
    </row>
    <row r="53" spans="1:13" ht="15.75">
      <c r="A53" s="13"/>
      <c r="B53" s="9"/>
      <c r="C53" s="9"/>
      <c r="D53" s="9"/>
      <c r="E53" s="9"/>
      <c r="F53" s="9"/>
      <c r="G53" s="9"/>
      <c r="H53" s="9"/>
      <c r="I53" s="16" t="s">
        <v>57</v>
      </c>
      <c r="J53" s="6">
        <f t="shared" si="1"/>
        <v>4240.6782608695585</v>
      </c>
      <c r="K53" s="30">
        <f t="shared" si="2"/>
        <v>350.1947826086953</v>
      </c>
      <c r="L53" s="22">
        <v>42</v>
      </c>
      <c r="M53" s="34">
        <f t="shared" si="0"/>
        <v>4282.6782608695585</v>
      </c>
    </row>
    <row r="54" spans="1:13" ht="15.75">
      <c r="A54" s="13"/>
      <c r="B54" s="9"/>
      <c r="C54" s="9"/>
      <c r="D54" s="9"/>
      <c r="E54" s="9"/>
      <c r="F54" s="9"/>
      <c r="G54" s="9"/>
      <c r="H54" s="9"/>
      <c r="I54" s="16" t="s">
        <v>58</v>
      </c>
      <c r="J54" s="6">
        <f t="shared" si="1"/>
        <v>4292.239130434776</v>
      </c>
      <c r="K54" s="30">
        <f t="shared" si="2"/>
        <v>355.0173913043474</v>
      </c>
      <c r="L54" s="22">
        <v>42</v>
      </c>
      <c r="M54" s="34">
        <f t="shared" si="0"/>
        <v>4334.239130434776</v>
      </c>
    </row>
    <row r="55" spans="1:13" ht="15.75">
      <c r="A55" s="13"/>
      <c r="B55" s="9"/>
      <c r="C55" s="9"/>
      <c r="D55" s="9"/>
      <c r="E55" s="9"/>
      <c r="F55" s="9"/>
      <c r="G55" s="9"/>
      <c r="H55" s="9"/>
      <c r="I55" s="16" t="s">
        <v>59</v>
      </c>
      <c r="J55" s="6">
        <f t="shared" si="1"/>
        <v>4343.799999999993</v>
      </c>
      <c r="K55" s="30">
        <f t="shared" si="2"/>
        <v>359.8399999999996</v>
      </c>
      <c r="L55" s="22">
        <v>42</v>
      </c>
      <c r="M55" s="34">
        <f t="shared" si="0"/>
        <v>4385.799999999993</v>
      </c>
    </row>
    <row r="56" spans="1:13" ht="15.75">
      <c r="A56" s="13"/>
      <c r="B56" s="9"/>
      <c r="C56" s="9"/>
      <c r="D56" s="9"/>
      <c r="E56" s="9"/>
      <c r="F56" s="9"/>
      <c r="G56" s="9"/>
      <c r="H56" s="9"/>
      <c r="I56" s="16" t="s">
        <v>60</v>
      </c>
      <c r="J56" s="6">
        <f t="shared" si="1"/>
        <v>4395.36086956521</v>
      </c>
      <c r="K56" s="30">
        <f t="shared" si="2"/>
        <v>364.6626086956517</v>
      </c>
      <c r="L56" s="22">
        <v>42</v>
      </c>
      <c r="M56" s="34">
        <f t="shared" si="0"/>
        <v>4437.36086956521</v>
      </c>
    </row>
    <row r="57" spans="1:13" ht="15.75">
      <c r="A57" s="13"/>
      <c r="B57" s="9"/>
      <c r="C57" s="9"/>
      <c r="D57" s="9"/>
      <c r="E57" s="9"/>
      <c r="F57" s="9"/>
      <c r="G57" s="9"/>
      <c r="H57" s="9"/>
      <c r="I57" s="16" t="s">
        <v>61</v>
      </c>
      <c r="J57" s="6">
        <f t="shared" si="1"/>
        <v>4446.921739130427</v>
      </c>
      <c r="K57" s="30">
        <f t="shared" si="2"/>
        <v>369.4852173913039</v>
      </c>
      <c r="L57" s="22">
        <v>42</v>
      </c>
      <c r="M57" s="34">
        <f t="shared" si="0"/>
        <v>4488.921739130427</v>
      </c>
    </row>
    <row r="58" spans="1:13" ht="15.75">
      <c r="A58" s="13"/>
      <c r="B58" s="9"/>
      <c r="C58" s="9"/>
      <c r="D58" s="9"/>
      <c r="E58" s="9"/>
      <c r="F58" s="9"/>
      <c r="G58" s="9"/>
      <c r="H58" s="9"/>
      <c r="I58" s="16" t="s">
        <v>62</v>
      </c>
      <c r="J58" s="6">
        <f t="shared" si="1"/>
        <v>4498.482608695645</v>
      </c>
      <c r="K58" s="30">
        <f t="shared" si="2"/>
        <v>374.307826086956</v>
      </c>
      <c r="L58" s="22">
        <v>42</v>
      </c>
      <c r="M58" s="34">
        <f t="shared" si="0"/>
        <v>4540.482608695645</v>
      </c>
    </row>
    <row r="59" spans="1:13" ht="15.75">
      <c r="A59" s="13"/>
      <c r="B59" s="9"/>
      <c r="C59" s="9"/>
      <c r="D59" s="9"/>
      <c r="E59" s="9"/>
      <c r="F59" s="9"/>
      <c r="G59" s="9"/>
      <c r="H59" s="9"/>
      <c r="I59" s="16" t="s">
        <v>63</v>
      </c>
      <c r="J59" s="6">
        <f t="shared" si="1"/>
        <v>4550.043478260862</v>
      </c>
      <c r="K59" s="30">
        <f t="shared" si="2"/>
        <v>379.1304347826082</v>
      </c>
      <c r="L59" s="22">
        <v>42</v>
      </c>
      <c r="M59" s="34">
        <f t="shared" si="0"/>
        <v>4592.043478260862</v>
      </c>
    </row>
    <row r="60" spans="1:13" ht="16.5" thickBot="1">
      <c r="A60" s="14"/>
      <c r="B60" s="15"/>
      <c r="C60" s="15"/>
      <c r="D60" s="15"/>
      <c r="E60" s="15"/>
      <c r="F60" s="15"/>
      <c r="G60" s="15"/>
      <c r="H60" s="15"/>
      <c r="I60" s="18" t="s">
        <v>64</v>
      </c>
      <c r="J60" s="6">
        <f t="shared" si="1"/>
        <v>4601.604347826079</v>
      </c>
      <c r="K60" s="36">
        <f t="shared" si="2"/>
        <v>383.9530434782603</v>
      </c>
      <c r="L60" s="22">
        <v>42</v>
      </c>
      <c r="M60" s="34">
        <f t="shared" si="0"/>
        <v>4643.604347826079</v>
      </c>
    </row>
    <row r="61" spans="1:13" ht="117.75" customHeight="1" thickBot="1">
      <c r="A61" s="47"/>
      <c r="B61" s="48"/>
      <c r="C61" s="48"/>
      <c r="D61" s="48"/>
      <c r="E61" s="48"/>
      <c r="F61" s="48"/>
      <c r="G61" s="48"/>
      <c r="H61" s="48"/>
      <c r="I61" s="48"/>
      <c r="J61" s="37" t="s">
        <v>72</v>
      </c>
      <c r="K61" s="38" t="s">
        <v>74</v>
      </c>
      <c r="L61" s="28"/>
      <c r="M61" s="35"/>
    </row>
  </sheetData>
  <sheetProtection/>
  <mergeCells count="14">
    <mergeCell ref="G5:G7"/>
    <mergeCell ref="H5:H7"/>
    <mergeCell ref="J5:J7"/>
    <mergeCell ref="K5:K7"/>
    <mergeCell ref="M5:M7"/>
    <mergeCell ref="L4:L7"/>
    <mergeCell ref="A2:J2"/>
    <mergeCell ref="A4:A7"/>
    <mergeCell ref="B4:B7"/>
    <mergeCell ref="C4:C7"/>
    <mergeCell ref="I4:I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A1">
      <selection activeCell="R57" sqref="R57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625" style="1" customWidth="1"/>
    <col min="4" max="4" width="13.25390625" style="1" hidden="1" customWidth="1"/>
    <col min="5" max="5" width="13.125" style="1" hidden="1" customWidth="1"/>
    <col min="6" max="6" width="20.875" style="1" hidden="1" customWidth="1"/>
    <col min="7" max="7" width="0.12890625" style="1" hidden="1" customWidth="1"/>
    <col min="8" max="8" width="16.875" style="1" hidden="1" customWidth="1"/>
    <col min="9" max="9" width="15.125" style="1" customWidth="1"/>
    <col min="10" max="10" width="18.875" style="1" customWidth="1"/>
    <col min="11" max="11" width="12.75390625" style="1" hidden="1" customWidth="1"/>
    <col min="12" max="12" width="12.75390625" style="1" customWidth="1"/>
    <col min="13" max="13" width="18.25390625" style="1" customWidth="1"/>
    <col min="14" max="16384" width="9.125" style="1" customWidth="1"/>
  </cols>
  <sheetData>
    <row r="2" spans="1:10" ht="96" customHeight="1">
      <c r="A2" s="59" t="s">
        <v>84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4" customHeight="1" thickBo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3" ht="125.25" customHeight="1" thickBot="1">
      <c r="A4" s="61" t="s">
        <v>2</v>
      </c>
      <c r="B4" s="64" t="s">
        <v>1</v>
      </c>
      <c r="C4" s="64" t="s">
        <v>5</v>
      </c>
      <c r="D4" s="5"/>
      <c r="E4" s="5"/>
      <c r="F4" s="5"/>
      <c r="G4" s="7"/>
      <c r="H4" s="8" t="s">
        <v>10</v>
      </c>
      <c r="I4" s="75" t="s">
        <v>65</v>
      </c>
      <c r="J4" s="24" t="s">
        <v>69</v>
      </c>
      <c r="K4" s="24" t="s">
        <v>11</v>
      </c>
      <c r="L4" s="54" t="s">
        <v>70</v>
      </c>
      <c r="M4" s="25" t="s">
        <v>85</v>
      </c>
    </row>
    <row r="5" spans="1:13" ht="34.5" customHeight="1">
      <c r="A5" s="62"/>
      <c r="B5" s="65"/>
      <c r="C5" s="67"/>
      <c r="D5" s="57" t="s">
        <v>6</v>
      </c>
      <c r="E5" s="57" t="s">
        <v>7</v>
      </c>
      <c r="F5" s="57" t="s">
        <v>9</v>
      </c>
      <c r="G5" s="57" t="s">
        <v>8</v>
      </c>
      <c r="H5" s="79" t="s">
        <v>12</v>
      </c>
      <c r="I5" s="76"/>
      <c r="J5" s="57" t="s">
        <v>66</v>
      </c>
      <c r="K5" s="57" t="s">
        <v>67</v>
      </c>
      <c r="L5" s="55"/>
      <c r="M5" s="51" t="s">
        <v>66</v>
      </c>
    </row>
    <row r="6" spans="1:13" ht="47.25" customHeight="1">
      <c r="A6" s="62"/>
      <c r="B6" s="65"/>
      <c r="C6" s="67"/>
      <c r="D6" s="57"/>
      <c r="E6" s="57"/>
      <c r="F6" s="57"/>
      <c r="G6" s="57"/>
      <c r="H6" s="80"/>
      <c r="I6" s="76"/>
      <c r="J6" s="57"/>
      <c r="K6" s="57"/>
      <c r="L6" s="55"/>
      <c r="M6" s="52"/>
    </row>
    <row r="7" spans="1:13" ht="54" customHeight="1" thickBot="1">
      <c r="A7" s="72"/>
      <c r="B7" s="73"/>
      <c r="C7" s="74"/>
      <c r="D7" s="78"/>
      <c r="E7" s="78"/>
      <c r="F7" s="78"/>
      <c r="G7" s="78"/>
      <c r="H7" s="81"/>
      <c r="I7" s="77"/>
      <c r="J7" s="78"/>
      <c r="K7" s="78"/>
      <c r="L7" s="56"/>
      <c r="M7" s="53"/>
    </row>
    <row r="8" spans="1:13" s="4" customFormat="1" ht="16.5" thickBot="1">
      <c r="A8" s="19" t="s">
        <v>0</v>
      </c>
      <c r="B8" s="20">
        <v>2</v>
      </c>
      <c r="C8" s="20">
        <v>3</v>
      </c>
      <c r="D8" s="21">
        <v>4</v>
      </c>
      <c r="E8" s="21">
        <v>5</v>
      </c>
      <c r="F8" s="21">
        <v>6</v>
      </c>
      <c r="G8" s="21">
        <v>7</v>
      </c>
      <c r="H8" s="21">
        <v>4</v>
      </c>
      <c r="I8" s="27">
        <v>4</v>
      </c>
      <c r="J8" s="21">
        <v>5</v>
      </c>
      <c r="K8" s="23">
        <v>6</v>
      </c>
      <c r="L8" s="23">
        <v>6</v>
      </c>
      <c r="M8" s="33">
        <v>7</v>
      </c>
    </row>
    <row r="9" spans="1:13" ht="95.25" customHeight="1">
      <c r="A9" s="40" t="s">
        <v>0</v>
      </c>
      <c r="B9" s="41" t="s">
        <v>4</v>
      </c>
      <c r="C9" s="46">
        <v>10</v>
      </c>
      <c r="D9" s="43">
        <f>E9/1.18</f>
        <v>635.5932203389831</v>
      </c>
      <c r="E9" s="43">
        <v>750</v>
      </c>
      <c r="F9" s="43">
        <v>20</v>
      </c>
      <c r="G9" s="43">
        <f>F9/1.18*0.18</f>
        <v>3.0508474576271185</v>
      </c>
      <c r="H9" s="43">
        <f>J9/1.18</f>
        <v>1303.3898305084747</v>
      </c>
      <c r="I9" s="44" t="s">
        <v>13</v>
      </c>
      <c r="J9" s="29">
        <v>1538</v>
      </c>
      <c r="K9" s="31">
        <v>138</v>
      </c>
      <c r="L9" s="22">
        <v>42</v>
      </c>
      <c r="M9" s="34">
        <f>J9+L9</f>
        <v>1580</v>
      </c>
    </row>
    <row r="10" spans="1:13" ht="15.75">
      <c r="A10" s="13"/>
      <c r="B10" s="9"/>
      <c r="C10" s="9"/>
      <c r="D10" s="9"/>
      <c r="E10" s="9"/>
      <c r="F10" s="9"/>
      <c r="G10" s="9"/>
      <c r="H10" s="9"/>
      <c r="I10" s="49" t="s">
        <v>14</v>
      </c>
      <c r="J10" s="6">
        <f>917/23*1.18+J9</f>
        <v>1585.0460869565218</v>
      </c>
      <c r="K10" s="30">
        <f>1007/23*1.18/10+K9</f>
        <v>143.16634782608696</v>
      </c>
      <c r="L10" s="22">
        <v>42</v>
      </c>
      <c r="M10" s="34">
        <f aca="true" t="shared" si="0" ref="M10:M60">J10+L10</f>
        <v>1627.0460869565218</v>
      </c>
    </row>
    <row r="11" spans="1:13" ht="15.75">
      <c r="A11" s="13"/>
      <c r="B11" s="9"/>
      <c r="C11" s="9"/>
      <c r="D11" s="9"/>
      <c r="E11" s="9"/>
      <c r="F11" s="9"/>
      <c r="G11" s="9"/>
      <c r="H11" s="9"/>
      <c r="I11" s="16" t="s">
        <v>15</v>
      </c>
      <c r="J11" s="6">
        <f aca="true" t="shared" si="1" ref="J11:J60">917/23*1.18+J10</f>
        <v>1632.0921739130436</v>
      </c>
      <c r="K11" s="30">
        <f aca="true" t="shared" si="2" ref="K11:K60">1007/23*1.18/10+K10</f>
        <v>148.33269565217392</v>
      </c>
      <c r="L11" s="22">
        <v>42</v>
      </c>
      <c r="M11" s="34">
        <f t="shared" si="0"/>
        <v>1674.0921739130436</v>
      </c>
    </row>
    <row r="12" spans="1:13" ht="15.75">
      <c r="A12" s="13"/>
      <c r="B12" s="9"/>
      <c r="C12" s="9"/>
      <c r="D12" s="9"/>
      <c r="E12" s="9"/>
      <c r="F12" s="9"/>
      <c r="G12" s="9"/>
      <c r="H12" s="9"/>
      <c r="I12" s="16" t="s">
        <v>16</v>
      </c>
      <c r="J12" s="6">
        <f t="shared" si="1"/>
        <v>1679.1382608695653</v>
      </c>
      <c r="K12" s="30">
        <f t="shared" si="2"/>
        <v>153.4990434782609</v>
      </c>
      <c r="L12" s="22">
        <v>42</v>
      </c>
      <c r="M12" s="34">
        <f t="shared" si="0"/>
        <v>1721.1382608695653</v>
      </c>
    </row>
    <row r="13" spans="1:13" ht="15.75">
      <c r="A13" s="13"/>
      <c r="B13" s="9"/>
      <c r="C13" s="9"/>
      <c r="D13" s="9"/>
      <c r="E13" s="9"/>
      <c r="F13" s="9"/>
      <c r="G13" s="9"/>
      <c r="H13" s="9"/>
      <c r="I13" s="16" t="s">
        <v>17</v>
      </c>
      <c r="J13" s="6">
        <f t="shared" si="1"/>
        <v>1726.184347826087</v>
      </c>
      <c r="K13" s="30">
        <f t="shared" si="2"/>
        <v>158.66539130434785</v>
      </c>
      <c r="L13" s="22">
        <v>42</v>
      </c>
      <c r="M13" s="34">
        <f t="shared" si="0"/>
        <v>1768.184347826087</v>
      </c>
    </row>
    <row r="14" spans="1:13" ht="15.75">
      <c r="A14" s="13"/>
      <c r="B14" s="9"/>
      <c r="C14" s="9"/>
      <c r="D14" s="9"/>
      <c r="E14" s="9"/>
      <c r="F14" s="9"/>
      <c r="G14" s="9"/>
      <c r="H14" s="9"/>
      <c r="I14" s="16" t="s">
        <v>18</v>
      </c>
      <c r="J14" s="6">
        <f t="shared" si="1"/>
        <v>1773.2304347826089</v>
      </c>
      <c r="K14" s="30">
        <f t="shared" si="2"/>
        <v>163.8317391304348</v>
      </c>
      <c r="L14" s="22">
        <v>42</v>
      </c>
      <c r="M14" s="34">
        <f t="shared" si="0"/>
        <v>1815.2304347826089</v>
      </c>
    </row>
    <row r="15" spans="1:13" ht="15.75">
      <c r="A15" s="13"/>
      <c r="B15" s="9"/>
      <c r="C15" s="9"/>
      <c r="D15" s="9"/>
      <c r="E15" s="9"/>
      <c r="F15" s="9"/>
      <c r="G15" s="9"/>
      <c r="H15" s="9"/>
      <c r="I15" s="16" t="s">
        <v>33</v>
      </c>
      <c r="J15" s="6">
        <f t="shared" si="1"/>
        <v>1820.2765217391307</v>
      </c>
      <c r="K15" s="30">
        <f t="shared" si="2"/>
        <v>168.99808695652177</v>
      </c>
      <c r="L15" s="22">
        <v>42</v>
      </c>
      <c r="M15" s="34">
        <f t="shared" si="0"/>
        <v>1862.2765217391307</v>
      </c>
    </row>
    <row r="16" spans="1:13" ht="15.75">
      <c r="A16" s="13"/>
      <c r="B16" s="9"/>
      <c r="C16" s="9"/>
      <c r="D16" s="9"/>
      <c r="E16" s="9"/>
      <c r="F16" s="9"/>
      <c r="G16" s="9"/>
      <c r="H16" s="9"/>
      <c r="I16" s="16" t="s">
        <v>19</v>
      </c>
      <c r="J16" s="6">
        <f t="shared" si="1"/>
        <v>1867.3226086956524</v>
      </c>
      <c r="K16" s="30">
        <f t="shared" si="2"/>
        <v>174.16443478260874</v>
      </c>
      <c r="L16" s="22">
        <v>42</v>
      </c>
      <c r="M16" s="34">
        <f t="shared" si="0"/>
        <v>1909.3226086956524</v>
      </c>
    </row>
    <row r="17" spans="1:13" ht="15.75">
      <c r="A17" s="13"/>
      <c r="B17" s="9"/>
      <c r="C17" s="9"/>
      <c r="D17" s="9"/>
      <c r="E17" s="9"/>
      <c r="F17" s="9"/>
      <c r="G17" s="9"/>
      <c r="H17" s="9"/>
      <c r="I17" s="16" t="s">
        <v>20</v>
      </c>
      <c r="J17" s="6">
        <f t="shared" si="1"/>
        <v>1914.3686956521742</v>
      </c>
      <c r="K17" s="30">
        <f t="shared" si="2"/>
        <v>179.3307826086957</v>
      </c>
      <c r="L17" s="22">
        <v>42</v>
      </c>
      <c r="M17" s="34">
        <f t="shared" si="0"/>
        <v>1956.3686956521742</v>
      </c>
    </row>
    <row r="18" spans="1:13" ht="15.75">
      <c r="A18" s="13"/>
      <c r="B18" s="9"/>
      <c r="C18" s="9"/>
      <c r="D18" s="9"/>
      <c r="E18" s="9"/>
      <c r="F18" s="9"/>
      <c r="G18" s="9"/>
      <c r="H18" s="9"/>
      <c r="I18" s="16" t="s">
        <v>21</v>
      </c>
      <c r="J18" s="6">
        <f t="shared" si="1"/>
        <v>1961.414782608696</v>
      </c>
      <c r="K18" s="30">
        <f t="shared" si="2"/>
        <v>184.49713043478266</v>
      </c>
      <c r="L18" s="22">
        <v>42</v>
      </c>
      <c r="M18" s="34">
        <f t="shared" si="0"/>
        <v>2003.414782608696</v>
      </c>
    </row>
    <row r="19" spans="1:13" ht="15.75">
      <c r="A19" s="13"/>
      <c r="B19" s="9"/>
      <c r="C19" s="9"/>
      <c r="D19" s="9"/>
      <c r="E19" s="9"/>
      <c r="F19" s="9"/>
      <c r="G19" s="9"/>
      <c r="H19" s="9"/>
      <c r="I19" s="16" t="s">
        <v>22</v>
      </c>
      <c r="J19" s="6">
        <f t="shared" si="1"/>
        <v>2008.4608695652178</v>
      </c>
      <c r="K19" s="30">
        <f t="shared" si="2"/>
        <v>189.66347826086962</v>
      </c>
      <c r="L19" s="22">
        <v>42</v>
      </c>
      <c r="M19" s="34">
        <f t="shared" si="0"/>
        <v>2050.4608695652178</v>
      </c>
    </row>
    <row r="20" spans="1:13" ht="15.75">
      <c r="A20" s="13"/>
      <c r="B20" s="9"/>
      <c r="C20" s="9"/>
      <c r="D20" s="9"/>
      <c r="E20" s="9"/>
      <c r="F20" s="9"/>
      <c r="G20" s="9"/>
      <c r="H20" s="9"/>
      <c r="I20" s="16" t="s">
        <v>23</v>
      </c>
      <c r="J20" s="6">
        <f t="shared" si="1"/>
        <v>2055.5069565217395</v>
      </c>
      <c r="K20" s="30">
        <f t="shared" si="2"/>
        <v>194.8298260869566</v>
      </c>
      <c r="L20" s="22">
        <v>42</v>
      </c>
      <c r="M20" s="34">
        <f t="shared" si="0"/>
        <v>2097.5069565217395</v>
      </c>
    </row>
    <row r="21" spans="1:13" ht="15.75">
      <c r="A21" s="13"/>
      <c r="B21" s="9"/>
      <c r="C21" s="9"/>
      <c r="D21" s="9"/>
      <c r="E21" s="9"/>
      <c r="F21" s="9"/>
      <c r="G21" s="9"/>
      <c r="H21" s="9"/>
      <c r="I21" s="16" t="s">
        <v>24</v>
      </c>
      <c r="J21" s="6">
        <f t="shared" si="1"/>
        <v>2102.5530434782613</v>
      </c>
      <c r="K21" s="30">
        <f t="shared" si="2"/>
        <v>199.99617391304355</v>
      </c>
      <c r="L21" s="22">
        <v>42</v>
      </c>
      <c r="M21" s="34">
        <f t="shared" si="0"/>
        <v>2144.5530434782613</v>
      </c>
    </row>
    <row r="22" spans="1:13" ht="15.75">
      <c r="A22" s="13"/>
      <c r="B22" s="9"/>
      <c r="C22" s="9"/>
      <c r="D22" s="9"/>
      <c r="E22" s="9"/>
      <c r="F22" s="9"/>
      <c r="G22" s="9"/>
      <c r="H22" s="9"/>
      <c r="I22" s="16" t="s">
        <v>25</v>
      </c>
      <c r="J22" s="6">
        <f t="shared" si="1"/>
        <v>2149.599130434783</v>
      </c>
      <c r="K22" s="30">
        <f t="shared" si="2"/>
        <v>205.1625217391305</v>
      </c>
      <c r="L22" s="22">
        <v>42</v>
      </c>
      <c r="M22" s="34">
        <f t="shared" si="0"/>
        <v>2191.599130434783</v>
      </c>
    </row>
    <row r="23" spans="1:13" ht="15.75">
      <c r="A23" s="13"/>
      <c r="B23" s="9"/>
      <c r="C23" s="9"/>
      <c r="D23" s="9"/>
      <c r="E23" s="9"/>
      <c r="F23" s="9"/>
      <c r="G23" s="9"/>
      <c r="H23" s="9"/>
      <c r="I23" s="16" t="s">
        <v>26</v>
      </c>
      <c r="J23" s="6">
        <f t="shared" si="1"/>
        <v>2196.645217391305</v>
      </c>
      <c r="K23" s="30">
        <f t="shared" si="2"/>
        <v>210.32886956521747</v>
      </c>
      <c r="L23" s="22">
        <v>42</v>
      </c>
      <c r="M23" s="34">
        <f t="shared" si="0"/>
        <v>2238.645217391305</v>
      </c>
    </row>
    <row r="24" spans="1:13" ht="15.75">
      <c r="A24" s="13"/>
      <c r="B24" s="9"/>
      <c r="C24" s="9"/>
      <c r="D24" s="9"/>
      <c r="E24" s="9"/>
      <c r="F24" s="9"/>
      <c r="G24" s="9"/>
      <c r="H24" s="9"/>
      <c r="I24" s="16" t="s">
        <v>27</v>
      </c>
      <c r="J24" s="6">
        <f t="shared" si="1"/>
        <v>2243.6913043478266</v>
      </c>
      <c r="K24" s="30">
        <f t="shared" si="2"/>
        <v>215.49521739130444</v>
      </c>
      <c r="L24" s="22">
        <v>42</v>
      </c>
      <c r="M24" s="34">
        <f t="shared" si="0"/>
        <v>2285.6913043478266</v>
      </c>
    </row>
    <row r="25" spans="1:13" ht="15.75">
      <c r="A25" s="13"/>
      <c r="B25" s="9"/>
      <c r="C25" s="9"/>
      <c r="D25" s="9"/>
      <c r="E25" s="9"/>
      <c r="F25" s="9"/>
      <c r="G25" s="9"/>
      <c r="H25" s="9"/>
      <c r="I25" s="16" t="s">
        <v>34</v>
      </c>
      <c r="J25" s="6">
        <f t="shared" si="1"/>
        <v>2290.7373913043484</v>
      </c>
      <c r="K25" s="30">
        <f t="shared" si="2"/>
        <v>220.6615652173914</v>
      </c>
      <c r="L25" s="22">
        <v>42</v>
      </c>
      <c r="M25" s="34">
        <f t="shared" si="0"/>
        <v>2332.7373913043484</v>
      </c>
    </row>
    <row r="26" spans="1:13" ht="15.75">
      <c r="A26" s="13"/>
      <c r="B26" s="9"/>
      <c r="C26" s="9"/>
      <c r="D26" s="9"/>
      <c r="E26" s="9"/>
      <c r="F26" s="9"/>
      <c r="G26" s="9"/>
      <c r="H26" s="9"/>
      <c r="I26" s="16" t="s">
        <v>28</v>
      </c>
      <c r="J26" s="6">
        <f t="shared" si="1"/>
        <v>2337.78347826087</v>
      </c>
      <c r="K26" s="30">
        <f t="shared" si="2"/>
        <v>225.82791304347836</v>
      </c>
      <c r="L26" s="22">
        <v>42</v>
      </c>
      <c r="M26" s="34">
        <f t="shared" si="0"/>
        <v>2379.78347826087</v>
      </c>
    </row>
    <row r="27" spans="1:13" ht="15.75">
      <c r="A27" s="13"/>
      <c r="B27" s="9"/>
      <c r="C27" s="9"/>
      <c r="D27" s="9"/>
      <c r="E27" s="9"/>
      <c r="F27" s="9"/>
      <c r="G27" s="9"/>
      <c r="H27" s="9"/>
      <c r="I27" s="16" t="s">
        <v>29</v>
      </c>
      <c r="J27" s="6">
        <f t="shared" si="1"/>
        <v>2384.829565217392</v>
      </c>
      <c r="K27" s="30">
        <f t="shared" si="2"/>
        <v>230.99426086956532</v>
      </c>
      <c r="L27" s="22">
        <v>42</v>
      </c>
      <c r="M27" s="34">
        <f t="shared" si="0"/>
        <v>2426.829565217392</v>
      </c>
    </row>
    <row r="28" spans="1:13" ht="15.75">
      <c r="A28" s="13"/>
      <c r="B28" s="9"/>
      <c r="C28" s="9"/>
      <c r="D28" s="9"/>
      <c r="E28" s="9"/>
      <c r="F28" s="9"/>
      <c r="G28" s="9"/>
      <c r="H28" s="9"/>
      <c r="I28" s="16" t="s">
        <v>30</v>
      </c>
      <c r="J28" s="6">
        <f t="shared" si="1"/>
        <v>2431.8756521739137</v>
      </c>
      <c r="K28" s="30">
        <f t="shared" si="2"/>
        <v>236.1606086956523</v>
      </c>
      <c r="L28" s="22">
        <v>42</v>
      </c>
      <c r="M28" s="34">
        <f t="shared" si="0"/>
        <v>2473.8756521739137</v>
      </c>
    </row>
    <row r="29" spans="1:13" ht="15.75">
      <c r="A29" s="13"/>
      <c r="B29" s="9"/>
      <c r="C29" s="9"/>
      <c r="D29" s="9"/>
      <c r="E29" s="9"/>
      <c r="F29" s="9"/>
      <c r="G29" s="9"/>
      <c r="H29" s="9"/>
      <c r="I29" s="16" t="s">
        <v>31</v>
      </c>
      <c r="J29" s="6">
        <f t="shared" si="1"/>
        <v>2478.9217391304355</v>
      </c>
      <c r="K29" s="30">
        <f t="shared" si="2"/>
        <v>241.32695652173925</v>
      </c>
      <c r="L29" s="22">
        <v>42</v>
      </c>
      <c r="M29" s="34">
        <f t="shared" si="0"/>
        <v>2520.9217391304355</v>
      </c>
    </row>
    <row r="30" spans="1:13" ht="15.75">
      <c r="A30" s="13"/>
      <c r="B30" s="9"/>
      <c r="C30" s="9"/>
      <c r="D30" s="9"/>
      <c r="E30" s="9"/>
      <c r="F30" s="9"/>
      <c r="G30" s="9"/>
      <c r="H30" s="9"/>
      <c r="I30" s="16" t="s">
        <v>35</v>
      </c>
      <c r="J30" s="6">
        <f t="shared" si="1"/>
        <v>2525.9678260869573</v>
      </c>
      <c r="K30" s="30">
        <f t="shared" si="2"/>
        <v>246.4933043478262</v>
      </c>
      <c r="L30" s="22">
        <v>42</v>
      </c>
      <c r="M30" s="34">
        <f t="shared" si="0"/>
        <v>2567.9678260869573</v>
      </c>
    </row>
    <row r="31" spans="1:13" ht="15.75">
      <c r="A31" s="13"/>
      <c r="B31" s="9"/>
      <c r="C31" s="9"/>
      <c r="D31" s="9"/>
      <c r="E31" s="9"/>
      <c r="F31" s="9"/>
      <c r="G31" s="9"/>
      <c r="H31" s="9"/>
      <c r="I31" s="16" t="s">
        <v>32</v>
      </c>
      <c r="J31" s="6">
        <f t="shared" si="1"/>
        <v>2573.013913043479</v>
      </c>
      <c r="K31" s="30">
        <f t="shared" si="2"/>
        <v>251.65965217391317</v>
      </c>
      <c r="L31" s="22">
        <v>42</v>
      </c>
      <c r="M31" s="34">
        <f t="shared" si="0"/>
        <v>2615.013913043479</v>
      </c>
    </row>
    <row r="32" spans="1:13" ht="15.75">
      <c r="A32" s="13"/>
      <c r="B32" s="9"/>
      <c r="C32" s="9"/>
      <c r="D32" s="9"/>
      <c r="E32" s="9"/>
      <c r="F32" s="9"/>
      <c r="G32" s="9"/>
      <c r="H32" s="9"/>
      <c r="I32" s="16" t="s">
        <v>36</v>
      </c>
      <c r="J32" s="6">
        <f t="shared" si="1"/>
        <v>2620.060000000001</v>
      </c>
      <c r="K32" s="30">
        <f t="shared" si="2"/>
        <v>256.82600000000014</v>
      </c>
      <c r="L32" s="22">
        <v>42</v>
      </c>
      <c r="M32" s="34">
        <f t="shared" si="0"/>
        <v>2662.060000000001</v>
      </c>
    </row>
    <row r="33" spans="1:13" ht="15.75">
      <c r="A33" s="13"/>
      <c r="B33" s="9"/>
      <c r="C33" s="9"/>
      <c r="D33" s="9"/>
      <c r="E33" s="9"/>
      <c r="F33" s="9"/>
      <c r="G33" s="9"/>
      <c r="H33" s="9"/>
      <c r="I33" s="16" t="s">
        <v>37</v>
      </c>
      <c r="J33" s="6">
        <f t="shared" si="1"/>
        <v>2667.1060869565226</v>
      </c>
      <c r="K33" s="30">
        <f t="shared" si="2"/>
        <v>261.9923478260871</v>
      </c>
      <c r="L33" s="22">
        <v>42</v>
      </c>
      <c r="M33" s="34">
        <f t="shared" si="0"/>
        <v>2709.1060869565226</v>
      </c>
    </row>
    <row r="34" spans="1:13" ht="15.75">
      <c r="A34" s="13"/>
      <c r="B34" s="9"/>
      <c r="C34" s="9"/>
      <c r="D34" s="9"/>
      <c r="E34" s="9"/>
      <c r="F34" s="9"/>
      <c r="G34" s="9"/>
      <c r="H34" s="9"/>
      <c r="I34" s="16" t="s">
        <v>38</v>
      </c>
      <c r="J34" s="6">
        <f t="shared" si="1"/>
        <v>2714.1521739130444</v>
      </c>
      <c r="K34" s="30">
        <f t="shared" si="2"/>
        <v>267.15869565217406</v>
      </c>
      <c r="L34" s="22">
        <v>42</v>
      </c>
      <c r="M34" s="34">
        <f t="shared" si="0"/>
        <v>2756.1521739130444</v>
      </c>
    </row>
    <row r="35" spans="1:13" ht="15.75">
      <c r="A35" s="13"/>
      <c r="B35" s="9"/>
      <c r="C35" s="9"/>
      <c r="D35" s="9"/>
      <c r="E35" s="9"/>
      <c r="F35" s="9"/>
      <c r="G35" s="9"/>
      <c r="H35" s="9"/>
      <c r="I35" s="16" t="s">
        <v>39</v>
      </c>
      <c r="J35" s="6">
        <f t="shared" si="1"/>
        <v>2761.198260869566</v>
      </c>
      <c r="K35" s="30">
        <f t="shared" si="2"/>
        <v>272.325043478261</v>
      </c>
      <c r="L35" s="22">
        <v>42</v>
      </c>
      <c r="M35" s="34">
        <f t="shared" si="0"/>
        <v>2803.198260869566</v>
      </c>
    </row>
    <row r="36" spans="1:13" ht="15.75">
      <c r="A36" s="13"/>
      <c r="B36" s="9"/>
      <c r="C36" s="9"/>
      <c r="D36" s="9"/>
      <c r="E36" s="9"/>
      <c r="F36" s="9"/>
      <c r="G36" s="9"/>
      <c r="H36" s="9"/>
      <c r="I36" s="16" t="s">
        <v>40</v>
      </c>
      <c r="J36" s="6">
        <f t="shared" si="1"/>
        <v>2808.244347826088</v>
      </c>
      <c r="K36" s="30">
        <f t="shared" si="2"/>
        <v>277.491391304348</v>
      </c>
      <c r="L36" s="22">
        <v>42</v>
      </c>
      <c r="M36" s="34">
        <f t="shared" si="0"/>
        <v>2850.244347826088</v>
      </c>
    </row>
    <row r="37" spans="1:13" ht="15.75">
      <c r="A37" s="13"/>
      <c r="B37" s="9"/>
      <c r="C37" s="9"/>
      <c r="D37" s="9"/>
      <c r="E37" s="9"/>
      <c r="F37" s="9"/>
      <c r="G37" s="9"/>
      <c r="H37" s="9"/>
      <c r="I37" s="16" t="s">
        <v>41</v>
      </c>
      <c r="J37" s="6">
        <f t="shared" si="1"/>
        <v>2855.2904347826097</v>
      </c>
      <c r="K37" s="30">
        <f t="shared" si="2"/>
        <v>282.65773913043495</v>
      </c>
      <c r="L37" s="22">
        <v>42</v>
      </c>
      <c r="M37" s="34">
        <f t="shared" si="0"/>
        <v>2897.2904347826097</v>
      </c>
    </row>
    <row r="38" spans="1:13" ht="15.75">
      <c r="A38" s="13"/>
      <c r="B38" s="9"/>
      <c r="C38" s="9"/>
      <c r="D38" s="9"/>
      <c r="E38" s="9"/>
      <c r="F38" s="9"/>
      <c r="G38" s="9"/>
      <c r="H38" s="9"/>
      <c r="I38" s="16" t="s">
        <v>42</v>
      </c>
      <c r="J38" s="6">
        <f t="shared" si="1"/>
        <v>2902.3365217391315</v>
      </c>
      <c r="K38" s="30">
        <f t="shared" si="2"/>
        <v>287.8240869565219</v>
      </c>
      <c r="L38" s="22">
        <v>42</v>
      </c>
      <c r="M38" s="34">
        <f t="shared" si="0"/>
        <v>2944.3365217391315</v>
      </c>
    </row>
    <row r="39" spans="1:13" ht="15.75">
      <c r="A39" s="13"/>
      <c r="B39" s="9"/>
      <c r="C39" s="9"/>
      <c r="D39" s="9"/>
      <c r="E39" s="9"/>
      <c r="F39" s="9"/>
      <c r="G39" s="9"/>
      <c r="H39" s="9"/>
      <c r="I39" s="16" t="s">
        <v>43</v>
      </c>
      <c r="J39" s="6">
        <f t="shared" si="1"/>
        <v>2949.3826086956533</v>
      </c>
      <c r="K39" s="30">
        <f t="shared" si="2"/>
        <v>292.9904347826089</v>
      </c>
      <c r="L39" s="22">
        <v>42</v>
      </c>
      <c r="M39" s="34">
        <f t="shared" si="0"/>
        <v>2991.3826086956533</v>
      </c>
    </row>
    <row r="40" spans="1:13" ht="15.75">
      <c r="A40" s="13"/>
      <c r="B40" s="9"/>
      <c r="C40" s="9"/>
      <c r="D40" s="9"/>
      <c r="E40" s="9"/>
      <c r="F40" s="9"/>
      <c r="G40" s="9"/>
      <c r="H40" s="9"/>
      <c r="I40" s="16" t="s">
        <v>44</v>
      </c>
      <c r="J40" s="6">
        <f t="shared" si="1"/>
        <v>2996.428695652175</v>
      </c>
      <c r="K40" s="30">
        <f t="shared" si="2"/>
        <v>298.15678260869583</v>
      </c>
      <c r="L40" s="22">
        <v>42</v>
      </c>
      <c r="M40" s="34">
        <f t="shared" si="0"/>
        <v>3038.428695652175</v>
      </c>
    </row>
    <row r="41" spans="1:13" ht="15.75">
      <c r="A41" s="13"/>
      <c r="B41" s="9"/>
      <c r="C41" s="9"/>
      <c r="D41" s="9"/>
      <c r="E41" s="9"/>
      <c r="F41" s="9"/>
      <c r="G41" s="9"/>
      <c r="H41" s="9"/>
      <c r="I41" s="16" t="s">
        <v>45</v>
      </c>
      <c r="J41" s="6">
        <f t="shared" si="1"/>
        <v>3043.474782608697</v>
      </c>
      <c r="K41" s="30">
        <f t="shared" si="2"/>
        <v>303.3231304347828</v>
      </c>
      <c r="L41" s="22">
        <v>42</v>
      </c>
      <c r="M41" s="34">
        <f t="shared" si="0"/>
        <v>3085.474782608697</v>
      </c>
    </row>
    <row r="42" spans="1:13" ht="15.75">
      <c r="A42" s="13"/>
      <c r="B42" s="9"/>
      <c r="C42" s="9"/>
      <c r="D42" s="9"/>
      <c r="E42" s="9"/>
      <c r="F42" s="9"/>
      <c r="G42" s="9"/>
      <c r="H42" s="9"/>
      <c r="I42" s="16" t="s">
        <v>46</v>
      </c>
      <c r="J42" s="6">
        <f t="shared" si="1"/>
        <v>3090.5208695652186</v>
      </c>
      <c r="K42" s="30">
        <f t="shared" si="2"/>
        <v>308.48947826086976</v>
      </c>
      <c r="L42" s="22">
        <v>42</v>
      </c>
      <c r="M42" s="34">
        <f t="shared" si="0"/>
        <v>3132.5208695652186</v>
      </c>
    </row>
    <row r="43" spans="1:13" ht="15.75">
      <c r="A43" s="13"/>
      <c r="B43" s="9"/>
      <c r="C43" s="9"/>
      <c r="D43" s="9"/>
      <c r="E43" s="9"/>
      <c r="F43" s="9"/>
      <c r="G43" s="9"/>
      <c r="H43" s="9"/>
      <c r="I43" s="16" t="s">
        <v>47</v>
      </c>
      <c r="J43" s="6">
        <f t="shared" si="1"/>
        <v>3137.5669565217404</v>
      </c>
      <c r="K43" s="30">
        <f t="shared" si="2"/>
        <v>313.6558260869567</v>
      </c>
      <c r="L43" s="22">
        <v>42</v>
      </c>
      <c r="M43" s="34">
        <f t="shared" si="0"/>
        <v>3179.5669565217404</v>
      </c>
    </row>
    <row r="44" spans="1:13" ht="15.75">
      <c r="A44" s="13"/>
      <c r="B44" s="9"/>
      <c r="C44" s="9"/>
      <c r="D44" s="9"/>
      <c r="E44" s="9"/>
      <c r="F44" s="9"/>
      <c r="G44" s="9"/>
      <c r="H44" s="9"/>
      <c r="I44" s="16" t="s">
        <v>48</v>
      </c>
      <c r="J44" s="6">
        <f t="shared" si="1"/>
        <v>3184.613043478262</v>
      </c>
      <c r="K44" s="30">
        <f t="shared" si="2"/>
        <v>318.8221739130437</v>
      </c>
      <c r="L44" s="22">
        <v>42</v>
      </c>
      <c r="M44" s="34">
        <f t="shared" si="0"/>
        <v>3226.613043478262</v>
      </c>
    </row>
    <row r="45" spans="1:13" ht="15.75">
      <c r="A45" s="13"/>
      <c r="B45" s="9"/>
      <c r="C45" s="9"/>
      <c r="D45" s="9"/>
      <c r="E45" s="9"/>
      <c r="F45" s="9"/>
      <c r="G45" s="9"/>
      <c r="H45" s="9"/>
      <c r="I45" s="16" t="s">
        <v>49</v>
      </c>
      <c r="J45" s="6">
        <f t="shared" si="1"/>
        <v>3231.659130434784</v>
      </c>
      <c r="K45" s="30">
        <f t="shared" si="2"/>
        <v>323.98852173913065</v>
      </c>
      <c r="L45" s="22">
        <v>42</v>
      </c>
      <c r="M45" s="34">
        <f t="shared" si="0"/>
        <v>3273.659130434784</v>
      </c>
    </row>
    <row r="46" spans="1:13" ht="15.75">
      <c r="A46" s="13"/>
      <c r="B46" s="9"/>
      <c r="C46" s="9"/>
      <c r="D46" s="9"/>
      <c r="E46" s="9"/>
      <c r="F46" s="9"/>
      <c r="G46" s="9"/>
      <c r="H46" s="9"/>
      <c r="I46" s="16" t="s">
        <v>50</v>
      </c>
      <c r="J46" s="6">
        <f t="shared" si="1"/>
        <v>3278.7052173913057</v>
      </c>
      <c r="K46" s="30">
        <f t="shared" si="2"/>
        <v>329.1548695652176</v>
      </c>
      <c r="L46" s="22">
        <v>42</v>
      </c>
      <c r="M46" s="34">
        <f t="shared" si="0"/>
        <v>3320.7052173913057</v>
      </c>
    </row>
    <row r="47" spans="1:13" ht="15.75">
      <c r="A47" s="13"/>
      <c r="B47" s="9"/>
      <c r="C47" s="9"/>
      <c r="D47" s="9"/>
      <c r="E47" s="9"/>
      <c r="F47" s="9"/>
      <c r="G47" s="9"/>
      <c r="H47" s="9"/>
      <c r="I47" s="16" t="s">
        <v>51</v>
      </c>
      <c r="J47" s="6">
        <f t="shared" si="1"/>
        <v>3325.7513043478275</v>
      </c>
      <c r="K47" s="30">
        <f t="shared" si="2"/>
        <v>334.3212173913046</v>
      </c>
      <c r="L47" s="22">
        <v>42</v>
      </c>
      <c r="M47" s="34">
        <f t="shared" si="0"/>
        <v>3367.7513043478275</v>
      </c>
    </row>
    <row r="48" spans="1:13" ht="15.75">
      <c r="A48" s="13"/>
      <c r="B48" s="9"/>
      <c r="C48" s="9"/>
      <c r="D48" s="9"/>
      <c r="E48" s="9"/>
      <c r="F48" s="9"/>
      <c r="G48" s="9"/>
      <c r="H48" s="9"/>
      <c r="I48" s="16" t="s">
        <v>52</v>
      </c>
      <c r="J48" s="6">
        <f t="shared" si="1"/>
        <v>3372.7973913043493</v>
      </c>
      <c r="K48" s="30">
        <f t="shared" si="2"/>
        <v>339.48756521739153</v>
      </c>
      <c r="L48" s="22">
        <v>42</v>
      </c>
      <c r="M48" s="34">
        <f t="shared" si="0"/>
        <v>3414.7973913043493</v>
      </c>
    </row>
    <row r="49" spans="1:13" ht="15.75">
      <c r="A49" s="13"/>
      <c r="B49" s="9"/>
      <c r="C49" s="9"/>
      <c r="D49" s="9"/>
      <c r="E49" s="9"/>
      <c r="F49" s="9"/>
      <c r="G49" s="9"/>
      <c r="H49" s="9"/>
      <c r="I49" s="16" t="s">
        <v>53</v>
      </c>
      <c r="J49" s="6">
        <f t="shared" si="1"/>
        <v>3419.843478260871</v>
      </c>
      <c r="K49" s="30">
        <f t="shared" si="2"/>
        <v>344.6539130434785</v>
      </c>
      <c r="L49" s="22">
        <v>42</v>
      </c>
      <c r="M49" s="34">
        <f t="shared" si="0"/>
        <v>3461.843478260871</v>
      </c>
    </row>
    <row r="50" spans="1:13" ht="15.75">
      <c r="A50" s="13"/>
      <c r="B50" s="9"/>
      <c r="C50" s="9"/>
      <c r="D50" s="9"/>
      <c r="E50" s="9"/>
      <c r="F50" s="9"/>
      <c r="G50" s="9"/>
      <c r="H50" s="9"/>
      <c r="I50" s="16" t="s">
        <v>54</v>
      </c>
      <c r="J50" s="6">
        <f t="shared" si="1"/>
        <v>3466.889565217393</v>
      </c>
      <c r="K50" s="30">
        <f t="shared" si="2"/>
        <v>349.82026086956546</v>
      </c>
      <c r="L50" s="22">
        <v>42</v>
      </c>
      <c r="M50" s="34">
        <f t="shared" si="0"/>
        <v>3508.889565217393</v>
      </c>
    </row>
    <row r="51" spans="1:13" ht="15.75">
      <c r="A51" s="13"/>
      <c r="B51" s="9"/>
      <c r="C51" s="9"/>
      <c r="D51" s="9"/>
      <c r="E51" s="9"/>
      <c r="F51" s="9"/>
      <c r="G51" s="9"/>
      <c r="H51" s="9"/>
      <c r="I51" s="16" t="s">
        <v>55</v>
      </c>
      <c r="J51" s="6">
        <f t="shared" si="1"/>
        <v>3513.9356521739146</v>
      </c>
      <c r="K51" s="30">
        <f t="shared" si="2"/>
        <v>354.9866086956524</v>
      </c>
      <c r="L51" s="22">
        <v>42</v>
      </c>
      <c r="M51" s="34">
        <f t="shared" si="0"/>
        <v>3555.9356521739146</v>
      </c>
    </row>
    <row r="52" spans="1:13" ht="15.75">
      <c r="A52" s="13"/>
      <c r="B52" s="9"/>
      <c r="C52" s="9"/>
      <c r="D52" s="9"/>
      <c r="E52" s="9"/>
      <c r="F52" s="9"/>
      <c r="G52" s="9"/>
      <c r="H52" s="9"/>
      <c r="I52" s="16" t="s">
        <v>56</v>
      </c>
      <c r="J52" s="6">
        <f t="shared" si="1"/>
        <v>3560.9817391304364</v>
      </c>
      <c r="K52" s="30">
        <f t="shared" si="2"/>
        <v>360.1529565217394</v>
      </c>
      <c r="L52" s="22">
        <v>42</v>
      </c>
      <c r="M52" s="34">
        <f t="shared" si="0"/>
        <v>3602.9817391304364</v>
      </c>
    </row>
    <row r="53" spans="1:13" ht="15.75">
      <c r="A53" s="13"/>
      <c r="B53" s="9"/>
      <c r="C53" s="9"/>
      <c r="D53" s="9"/>
      <c r="E53" s="9"/>
      <c r="F53" s="9"/>
      <c r="G53" s="9"/>
      <c r="H53" s="9"/>
      <c r="I53" s="16" t="s">
        <v>57</v>
      </c>
      <c r="J53" s="6">
        <f t="shared" si="1"/>
        <v>3608.027826086958</v>
      </c>
      <c r="K53" s="30">
        <f t="shared" si="2"/>
        <v>365.31930434782635</v>
      </c>
      <c r="L53" s="22">
        <v>42</v>
      </c>
      <c r="M53" s="34">
        <f t="shared" si="0"/>
        <v>3650.027826086958</v>
      </c>
    </row>
    <row r="54" spans="1:13" ht="15.75">
      <c r="A54" s="13"/>
      <c r="B54" s="9"/>
      <c r="C54" s="9"/>
      <c r="D54" s="9"/>
      <c r="E54" s="9"/>
      <c r="F54" s="9"/>
      <c r="G54" s="9"/>
      <c r="H54" s="9"/>
      <c r="I54" s="16" t="s">
        <v>58</v>
      </c>
      <c r="J54" s="6">
        <f t="shared" si="1"/>
        <v>3655.07391304348</v>
      </c>
      <c r="K54" s="30">
        <f t="shared" si="2"/>
        <v>370.4856521739133</v>
      </c>
      <c r="L54" s="22">
        <v>42</v>
      </c>
      <c r="M54" s="34">
        <f t="shared" si="0"/>
        <v>3697.07391304348</v>
      </c>
    </row>
    <row r="55" spans="1:13" ht="15.75">
      <c r="A55" s="13"/>
      <c r="B55" s="9"/>
      <c r="C55" s="9"/>
      <c r="D55" s="9"/>
      <c r="E55" s="9"/>
      <c r="F55" s="9"/>
      <c r="G55" s="9"/>
      <c r="H55" s="9"/>
      <c r="I55" s="16" t="s">
        <v>59</v>
      </c>
      <c r="J55" s="6">
        <f t="shared" si="1"/>
        <v>3702.1200000000017</v>
      </c>
      <c r="K55" s="30">
        <f t="shared" si="2"/>
        <v>375.65200000000027</v>
      </c>
      <c r="L55" s="22">
        <v>42</v>
      </c>
      <c r="M55" s="34">
        <f t="shared" si="0"/>
        <v>3744.1200000000017</v>
      </c>
    </row>
    <row r="56" spans="1:13" ht="15.75">
      <c r="A56" s="13"/>
      <c r="B56" s="9"/>
      <c r="C56" s="9"/>
      <c r="D56" s="9"/>
      <c r="E56" s="9"/>
      <c r="F56" s="9"/>
      <c r="G56" s="9"/>
      <c r="H56" s="9"/>
      <c r="I56" s="16" t="s">
        <v>60</v>
      </c>
      <c r="J56" s="6">
        <f t="shared" si="1"/>
        <v>3749.1660869565235</v>
      </c>
      <c r="K56" s="30">
        <f t="shared" si="2"/>
        <v>380.81834782608723</v>
      </c>
      <c r="L56" s="22">
        <v>42</v>
      </c>
      <c r="M56" s="34">
        <f t="shared" si="0"/>
        <v>3791.1660869565235</v>
      </c>
    </row>
    <row r="57" spans="1:13" ht="15.75">
      <c r="A57" s="13"/>
      <c r="B57" s="9"/>
      <c r="C57" s="9"/>
      <c r="D57" s="9"/>
      <c r="E57" s="9"/>
      <c r="F57" s="9"/>
      <c r="G57" s="9"/>
      <c r="H57" s="9"/>
      <c r="I57" s="16" t="s">
        <v>61</v>
      </c>
      <c r="J57" s="6">
        <f t="shared" si="1"/>
        <v>3796.2121739130453</v>
      </c>
      <c r="K57" s="30">
        <f t="shared" si="2"/>
        <v>385.9846956521742</v>
      </c>
      <c r="L57" s="22">
        <v>42</v>
      </c>
      <c r="M57" s="34">
        <f t="shared" si="0"/>
        <v>3838.2121739130453</v>
      </c>
    </row>
    <row r="58" spans="1:13" ht="15.75">
      <c r="A58" s="13"/>
      <c r="B58" s="9"/>
      <c r="C58" s="9"/>
      <c r="D58" s="9"/>
      <c r="E58" s="9"/>
      <c r="F58" s="9"/>
      <c r="G58" s="9"/>
      <c r="H58" s="9"/>
      <c r="I58" s="16" t="s">
        <v>62</v>
      </c>
      <c r="J58" s="6">
        <f t="shared" si="1"/>
        <v>3843.258260869567</v>
      </c>
      <c r="K58" s="30">
        <f t="shared" si="2"/>
        <v>391.15104347826116</v>
      </c>
      <c r="L58" s="22">
        <v>42</v>
      </c>
      <c r="M58" s="34">
        <f t="shared" si="0"/>
        <v>3885.258260869567</v>
      </c>
    </row>
    <row r="59" spans="1:13" ht="15.75">
      <c r="A59" s="13"/>
      <c r="B59" s="9"/>
      <c r="C59" s="9"/>
      <c r="D59" s="9"/>
      <c r="E59" s="9"/>
      <c r="F59" s="9"/>
      <c r="G59" s="9"/>
      <c r="H59" s="9"/>
      <c r="I59" s="16" t="s">
        <v>63</v>
      </c>
      <c r="J59" s="6">
        <f t="shared" si="1"/>
        <v>3890.304347826089</v>
      </c>
      <c r="K59" s="30">
        <f t="shared" si="2"/>
        <v>396.3173913043481</v>
      </c>
      <c r="L59" s="22">
        <v>42</v>
      </c>
      <c r="M59" s="34">
        <f t="shared" si="0"/>
        <v>3932.304347826089</v>
      </c>
    </row>
    <row r="60" spans="1:13" ht="16.5" thickBot="1">
      <c r="A60" s="14"/>
      <c r="B60" s="15"/>
      <c r="C60" s="15"/>
      <c r="D60" s="15"/>
      <c r="E60" s="15"/>
      <c r="F60" s="15"/>
      <c r="G60" s="15"/>
      <c r="H60" s="15"/>
      <c r="I60" s="18" t="s">
        <v>64</v>
      </c>
      <c r="J60" s="50">
        <f t="shared" si="1"/>
        <v>3937.3504347826106</v>
      </c>
      <c r="K60" s="36">
        <f t="shared" si="2"/>
        <v>401.4837391304351</v>
      </c>
      <c r="L60" s="22">
        <v>42</v>
      </c>
      <c r="M60" s="34">
        <f t="shared" si="0"/>
        <v>3979.3504347826106</v>
      </c>
    </row>
    <row r="61" spans="1:13" ht="101.25" customHeight="1" thickBot="1">
      <c r="A61" s="47"/>
      <c r="B61" s="48"/>
      <c r="C61" s="48"/>
      <c r="D61" s="48"/>
      <c r="E61" s="48"/>
      <c r="F61" s="48"/>
      <c r="G61" s="48"/>
      <c r="H61" s="48"/>
      <c r="I61" s="48"/>
      <c r="J61" s="37" t="s">
        <v>77</v>
      </c>
      <c r="K61" s="38" t="s">
        <v>68</v>
      </c>
      <c r="L61" s="28"/>
      <c r="M61" s="35"/>
    </row>
  </sheetData>
  <sheetProtection/>
  <mergeCells count="14">
    <mergeCell ref="G5:G7"/>
    <mergeCell ref="H5:H7"/>
    <mergeCell ref="J5:J7"/>
    <mergeCell ref="K5:K7"/>
    <mergeCell ref="M5:M7"/>
    <mergeCell ref="L4:L7"/>
    <mergeCell ref="A2:J2"/>
    <mergeCell ref="A4:A7"/>
    <mergeCell ref="B4:B7"/>
    <mergeCell ref="C4:C7"/>
    <mergeCell ref="I4:I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A1">
      <selection activeCell="T7" sqref="T7"/>
    </sheetView>
  </sheetViews>
  <sheetFormatPr defaultColWidth="9.00390625" defaultRowHeight="12.75"/>
  <cols>
    <col min="1" max="1" width="5.875" style="1" customWidth="1"/>
    <col min="2" max="2" width="13.75390625" style="1" customWidth="1"/>
    <col min="3" max="3" width="8.75390625" style="1" customWidth="1"/>
    <col min="4" max="4" width="13.25390625" style="1" hidden="1" customWidth="1"/>
    <col min="5" max="5" width="13.125" style="1" hidden="1" customWidth="1"/>
    <col min="6" max="6" width="20.875" style="1" hidden="1" customWidth="1"/>
    <col min="7" max="7" width="0.12890625" style="1" hidden="1" customWidth="1"/>
    <col min="8" max="8" width="16.875" style="1" hidden="1" customWidth="1"/>
    <col min="9" max="9" width="18.25390625" style="1" customWidth="1"/>
    <col min="10" max="10" width="15.125" style="1" customWidth="1"/>
    <col min="11" max="11" width="0.12890625" style="1" customWidth="1"/>
    <col min="12" max="12" width="13.25390625" style="1" customWidth="1"/>
    <col min="13" max="13" width="16.625" style="1" customWidth="1"/>
    <col min="14" max="16384" width="9.125" style="1" customWidth="1"/>
  </cols>
  <sheetData>
    <row r="2" spans="1:10" ht="110.25" customHeight="1">
      <c r="A2" s="59" t="s">
        <v>82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4" customHeight="1" thickBo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3" ht="150.75" customHeight="1">
      <c r="A4" s="61" t="s">
        <v>2</v>
      </c>
      <c r="B4" s="64" t="s">
        <v>1</v>
      </c>
      <c r="C4" s="64" t="s">
        <v>5</v>
      </c>
      <c r="D4" s="5"/>
      <c r="E4" s="5"/>
      <c r="F4" s="5"/>
      <c r="G4" s="5"/>
      <c r="H4" s="24" t="s">
        <v>10</v>
      </c>
      <c r="I4" s="69" t="s">
        <v>65</v>
      </c>
      <c r="J4" s="24" t="s">
        <v>69</v>
      </c>
      <c r="K4" s="24" t="s">
        <v>11</v>
      </c>
      <c r="L4" s="54" t="s">
        <v>70</v>
      </c>
      <c r="M4" s="25" t="s">
        <v>83</v>
      </c>
    </row>
    <row r="5" spans="1:13" ht="34.5" customHeight="1">
      <c r="A5" s="62"/>
      <c r="B5" s="65"/>
      <c r="C5" s="67"/>
      <c r="D5" s="57" t="s">
        <v>6</v>
      </c>
      <c r="E5" s="57" t="s">
        <v>7</v>
      </c>
      <c r="F5" s="57" t="s">
        <v>9</v>
      </c>
      <c r="G5" s="57" t="s">
        <v>8</v>
      </c>
      <c r="H5" s="57" t="s">
        <v>12</v>
      </c>
      <c r="I5" s="70"/>
      <c r="J5" s="57" t="s">
        <v>66</v>
      </c>
      <c r="K5" s="57" t="s">
        <v>67</v>
      </c>
      <c r="L5" s="55"/>
      <c r="M5" s="51" t="s">
        <v>66</v>
      </c>
    </row>
    <row r="6" spans="1:13" ht="47.25" customHeight="1">
      <c r="A6" s="62"/>
      <c r="B6" s="65"/>
      <c r="C6" s="67"/>
      <c r="D6" s="57"/>
      <c r="E6" s="57"/>
      <c r="F6" s="57"/>
      <c r="G6" s="57"/>
      <c r="H6" s="57"/>
      <c r="I6" s="70"/>
      <c r="J6" s="57"/>
      <c r="K6" s="57"/>
      <c r="L6" s="55"/>
      <c r="M6" s="52"/>
    </row>
    <row r="7" spans="1:13" ht="64.5" customHeight="1" thickBot="1">
      <c r="A7" s="63"/>
      <c r="B7" s="66"/>
      <c r="C7" s="68"/>
      <c r="D7" s="58"/>
      <c r="E7" s="58"/>
      <c r="F7" s="58"/>
      <c r="G7" s="58"/>
      <c r="H7" s="58"/>
      <c r="I7" s="71"/>
      <c r="J7" s="58"/>
      <c r="K7" s="58"/>
      <c r="L7" s="56"/>
      <c r="M7" s="53"/>
    </row>
    <row r="8" spans="1:13" s="4" customFormat="1" ht="16.5" thickBot="1">
      <c r="A8" s="19" t="s">
        <v>0</v>
      </c>
      <c r="B8" s="20">
        <v>2</v>
      </c>
      <c r="C8" s="20">
        <v>3</v>
      </c>
      <c r="D8" s="21">
        <v>4</v>
      </c>
      <c r="E8" s="21">
        <v>5</v>
      </c>
      <c r="F8" s="21">
        <v>6</v>
      </c>
      <c r="G8" s="21">
        <v>7</v>
      </c>
      <c r="H8" s="21">
        <v>4</v>
      </c>
      <c r="I8" s="21">
        <v>4</v>
      </c>
      <c r="J8" s="21">
        <v>5</v>
      </c>
      <c r="K8" s="23">
        <v>6</v>
      </c>
      <c r="L8" s="23">
        <v>6</v>
      </c>
      <c r="M8" s="33">
        <v>7</v>
      </c>
    </row>
    <row r="9" spans="1:13" ht="105" customHeight="1">
      <c r="A9" s="40" t="s">
        <v>0</v>
      </c>
      <c r="B9" s="41" t="s">
        <v>75</v>
      </c>
      <c r="C9" s="42">
        <v>6.2</v>
      </c>
      <c r="D9" s="43">
        <f>E9/1.18</f>
        <v>635.5932203389831</v>
      </c>
      <c r="E9" s="43">
        <v>750</v>
      </c>
      <c r="F9" s="43">
        <v>20</v>
      </c>
      <c r="G9" s="43">
        <f>F9/1.18*0.18</f>
        <v>3.0508474576271185</v>
      </c>
      <c r="H9" s="43">
        <f>J9/1.18</f>
        <v>1918.6440677966102</v>
      </c>
      <c r="I9" s="44" t="s">
        <v>13</v>
      </c>
      <c r="J9" s="29">
        <v>2264</v>
      </c>
      <c r="K9" s="31">
        <v>138</v>
      </c>
      <c r="L9" s="22">
        <v>26</v>
      </c>
      <c r="M9" s="34">
        <f>J9+L9</f>
        <v>2290</v>
      </c>
    </row>
    <row r="10" spans="1:13" ht="15.75">
      <c r="A10" s="13"/>
      <c r="B10" s="9"/>
      <c r="C10" s="9"/>
      <c r="D10" s="9"/>
      <c r="E10" s="9"/>
      <c r="F10" s="9"/>
      <c r="G10" s="9"/>
      <c r="H10" s="9"/>
      <c r="I10" s="16" t="s">
        <v>14</v>
      </c>
      <c r="J10" s="6">
        <f>1338/23*1.18+J9</f>
        <v>2332.6452173913044</v>
      </c>
      <c r="K10" s="30">
        <f>747/23*1.18/3.75+K9</f>
        <v>148.21982608695652</v>
      </c>
      <c r="L10" s="22">
        <v>26</v>
      </c>
      <c r="M10" s="34">
        <f aca="true" t="shared" si="0" ref="M10:M60">J10+L10</f>
        <v>2358.6452173913044</v>
      </c>
    </row>
    <row r="11" spans="1:13" ht="15.75">
      <c r="A11" s="13"/>
      <c r="B11" s="9"/>
      <c r="C11" s="9"/>
      <c r="D11" s="9"/>
      <c r="E11" s="9"/>
      <c r="F11" s="9"/>
      <c r="G11" s="9"/>
      <c r="H11" s="9"/>
      <c r="I11" s="16" t="s">
        <v>15</v>
      </c>
      <c r="J11" s="6">
        <f aca="true" t="shared" si="1" ref="J11:J60">1338/23*1.18+J10</f>
        <v>2401.290434782609</v>
      </c>
      <c r="K11" s="30">
        <f aca="true" t="shared" si="2" ref="K11:K60">747/23*1.18/3.75+K10</f>
        <v>158.43965217391303</v>
      </c>
      <c r="L11" s="22">
        <v>26</v>
      </c>
      <c r="M11" s="34">
        <f t="shared" si="0"/>
        <v>2427.290434782609</v>
      </c>
    </row>
    <row r="12" spans="1:13" ht="15.75">
      <c r="A12" s="13"/>
      <c r="B12" s="9"/>
      <c r="C12" s="9"/>
      <c r="D12" s="9"/>
      <c r="E12" s="9"/>
      <c r="F12" s="9"/>
      <c r="G12" s="9"/>
      <c r="H12" s="9"/>
      <c r="I12" s="16" t="s">
        <v>16</v>
      </c>
      <c r="J12" s="6">
        <f t="shared" si="1"/>
        <v>2469.9356521739132</v>
      </c>
      <c r="K12" s="30">
        <f t="shared" si="2"/>
        <v>168.65947826086955</v>
      </c>
      <c r="L12" s="22">
        <v>26</v>
      </c>
      <c r="M12" s="34">
        <f t="shared" si="0"/>
        <v>2495.9356521739132</v>
      </c>
    </row>
    <row r="13" spans="1:13" ht="15.75">
      <c r="A13" s="13"/>
      <c r="B13" s="9"/>
      <c r="C13" s="9"/>
      <c r="D13" s="9"/>
      <c r="E13" s="9"/>
      <c r="F13" s="9"/>
      <c r="G13" s="9"/>
      <c r="H13" s="9"/>
      <c r="I13" s="16" t="s">
        <v>17</v>
      </c>
      <c r="J13" s="6">
        <f t="shared" si="1"/>
        <v>2538.5808695652177</v>
      </c>
      <c r="K13" s="30">
        <f t="shared" si="2"/>
        <v>178.87930434782606</v>
      </c>
      <c r="L13" s="22">
        <v>26</v>
      </c>
      <c r="M13" s="34">
        <f t="shared" si="0"/>
        <v>2564.5808695652177</v>
      </c>
    </row>
    <row r="14" spans="1:13" ht="15.75">
      <c r="A14" s="13"/>
      <c r="B14" s="9"/>
      <c r="C14" s="9"/>
      <c r="D14" s="9"/>
      <c r="E14" s="9"/>
      <c r="F14" s="9"/>
      <c r="G14" s="9"/>
      <c r="H14" s="9"/>
      <c r="I14" s="16" t="s">
        <v>18</v>
      </c>
      <c r="J14" s="6">
        <f t="shared" si="1"/>
        <v>2607.226086956522</v>
      </c>
      <c r="K14" s="30">
        <f t="shared" si="2"/>
        <v>189.09913043478258</v>
      </c>
      <c r="L14" s="22">
        <v>26</v>
      </c>
      <c r="M14" s="34">
        <f t="shared" si="0"/>
        <v>2633.226086956522</v>
      </c>
    </row>
    <row r="15" spans="1:13" ht="15.75">
      <c r="A15" s="13"/>
      <c r="B15" s="9"/>
      <c r="C15" s="9"/>
      <c r="D15" s="9"/>
      <c r="E15" s="9"/>
      <c r="F15" s="9"/>
      <c r="G15" s="9"/>
      <c r="H15" s="9"/>
      <c r="I15" s="16" t="s">
        <v>33</v>
      </c>
      <c r="J15" s="6">
        <f t="shared" si="1"/>
        <v>2675.8713043478265</v>
      </c>
      <c r="K15" s="30">
        <f t="shared" si="2"/>
        <v>199.3189565217391</v>
      </c>
      <c r="L15" s="22">
        <v>26</v>
      </c>
      <c r="M15" s="34">
        <f t="shared" si="0"/>
        <v>2701.8713043478265</v>
      </c>
    </row>
    <row r="16" spans="1:13" ht="15.75">
      <c r="A16" s="13"/>
      <c r="B16" s="9"/>
      <c r="C16" s="9"/>
      <c r="D16" s="9"/>
      <c r="E16" s="9"/>
      <c r="F16" s="9"/>
      <c r="G16" s="9"/>
      <c r="H16" s="9"/>
      <c r="I16" s="16" t="s">
        <v>19</v>
      </c>
      <c r="J16" s="6">
        <f t="shared" si="1"/>
        <v>2744.516521739131</v>
      </c>
      <c r="K16" s="30">
        <f t="shared" si="2"/>
        <v>209.5387826086956</v>
      </c>
      <c r="L16" s="22">
        <v>26</v>
      </c>
      <c r="M16" s="34">
        <f t="shared" si="0"/>
        <v>2770.516521739131</v>
      </c>
    </row>
    <row r="17" spans="1:13" ht="15.75">
      <c r="A17" s="13"/>
      <c r="B17" s="9"/>
      <c r="C17" s="9"/>
      <c r="D17" s="9"/>
      <c r="E17" s="9"/>
      <c r="F17" s="9"/>
      <c r="G17" s="9"/>
      <c r="H17" s="9"/>
      <c r="I17" s="16" t="s">
        <v>20</v>
      </c>
      <c r="J17" s="6">
        <f t="shared" si="1"/>
        <v>2813.1617391304353</v>
      </c>
      <c r="K17" s="30">
        <f t="shared" si="2"/>
        <v>219.75860869565213</v>
      </c>
      <c r="L17" s="22">
        <v>26</v>
      </c>
      <c r="M17" s="34">
        <f t="shared" si="0"/>
        <v>2839.1617391304353</v>
      </c>
    </row>
    <row r="18" spans="1:13" ht="15.75">
      <c r="A18" s="13"/>
      <c r="B18" s="9"/>
      <c r="C18" s="9"/>
      <c r="D18" s="9"/>
      <c r="E18" s="9"/>
      <c r="F18" s="9"/>
      <c r="G18" s="9"/>
      <c r="H18" s="9"/>
      <c r="I18" s="16" t="s">
        <v>21</v>
      </c>
      <c r="J18" s="6">
        <f t="shared" si="1"/>
        <v>2881.8069565217397</v>
      </c>
      <c r="K18" s="30">
        <f t="shared" si="2"/>
        <v>229.97843478260864</v>
      </c>
      <c r="L18" s="22">
        <v>26</v>
      </c>
      <c r="M18" s="34">
        <f t="shared" si="0"/>
        <v>2907.8069565217397</v>
      </c>
    </row>
    <row r="19" spans="1:13" ht="15.75">
      <c r="A19" s="13"/>
      <c r="B19" s="9"/>
      <c r="C19" s="9"/>
      <c r="D19" s="9"/>
      <c r="E19" s="9"/>
      <c r="F19" s="9"/>
      <c r="G19" s="9"/>
      <c r="H19" s="9"/>
      <c r="I19" s="16" t="s">
        <v>22</v>
      </c>
      <c r="J19" s="6">
        <f t="shared" si="1"/>
        <v>2950.452173913044</v>
      </c>
      <c r="K19" s="30">
        <f t="shared" si="2"/>
        <v>240.19826086956516</v>
      </c>
      <c r="L19" s="22">
        <v>26</v>
      </c>
      <c r="M19" s="34">
        <f t="shared" si="0"/>
        <v>2976.452173913044</v>
      </c>
    </row>
    <row r="20" spans="1:13" ht="15.75">
      <c r="A20" s="13"/>
      <c r="B20" s="9"/>
      <c r="C20" s="9"/>
      <c r="D20" s="9"/>
      <c r="E20" s="9"/>
      <c r="F20" s="9"/>
      <c r="G20" s="9"/>
      <c r="H20" s="9"/>
      <c r="I20" s="16" t="s">
        <v>23</v>
      </c>
      <c r="J20" s="6">
        <f t="shared" si="1"/>
        <v>3019.0973913043485</v>
      </c>
      <c r="K20" s="30">
        <f t="shared" si="2"/>
        <v>250.41808695652168</v>
      </c>
      <c r="L20" s="22">
        <v>26</v>
      </c>
      <c r="M20" s="34">
        <f t="shared" si="0"/>
        <v>3045.0973913043485</v>
      </c>
    </row>
    <row r="21" spans="1:13" ht="15.75">
      <c r="A21" s="13"/>
      <c r="B21" s="9"/>
      <c r="C21" s="9"/>
      <c r="D21" s="9"/>
      <c r="E21" s="9"/>
      <c r="F21" s="9"/>
      <c r="G21" s="9"/>
      <c r="H21" s="9"/>
      <c r="I21" s="16" t="s">
        <v>24</v>
      </c>
      <c r="J21" s="6">
        <f t="shared" si="1"/>
        <v>3087.742608695653</v>
      </c>
      <c r="K21" s="30">
        <f t="shared" si="2"/>
        <v>260.6379130434782</v>
      </c>
      <c r="L21" s="22">
        <v>26</v>
      </c>
      <c r="M21" s="34">
        <f t="shared" si="0"/>
        <v>3113.742608695653</v>
      </c>
    </row>
    <row r="22" spans="1:13" ht="15.75">
      <c r="A22" s="13"/>
      <c r="B22" s="9"/>
      <c r="C22" s="9"/>
      <c r="D22" s="9"/>
      <c r="E22" s="9"/>
      <c r="F22" s="9"/>
      <c r="G22" s="9"/>
      <c r="H22" s="9"/>
      <c r="I22" s="16" t="s">
        <v>25</v>
      </c>
      <c r="J22" s="6">
        <f t="shared" si="1"/>
        <v>3156.3878260869574</v>
      </c>
      <c r="K22" s="30">
        <f t="shared" si="2"/>
        <v>270.8577391304347</v>
      </c>
      <c r="L22" s="22">
        <v>26</v>
      </c>
      <c r="M22" s="34">
        <f t="shared" si="0"/>
        <v>3182.3878260869574</v>
      </c>
    </row>
    <row r="23" spans="1:13" ht="15.75">
      <c r="A23" s="13"/>
      <c r="B23" s="9"/>
      <c r="C23" s="9"/>
      <c r="D23" s="9"/>
      <c r="E23" s="9"/>
      <c r="F23" s="9"/>
      <c r="G23" s="9"/>
      <c r="H23" s="9"/>
      <c r="I23" s="16" t="s">
        <v>26</v>
      </c>
      <c r="J23" s="6">
        <f t="shared" si="1"/>
        <v>3225.033043478262</v>
      </c>
      <c r="K23" s="30">
        <f t="shared" si="2"/>
        <v>281.0775652173912</v>
      </c>
      <c r="L23" s="22">
        <v>26</v>
      </c>
      <c r="M23" s="34">
        <f t="shared" si="0"/>
        <v>3251.033043478262</v>
      </c>
    </row>
    <row r="24" spans="1:13" ht="15.75">
      <c r="A24" s="13"/>
      <c r="B24" s="9"/>
      <c r="C24" s="9"/>
      <c r="D24" s="9"/>
      <c r="E24" s="9"/>
      <c r="F24" s="9"/>
      <c r="G24" s="9"/>
      <c r="H24" s="9"/>
      <c r="I24" s="16" t="s">
        <v>27</v>
      </c>
      <c r="J24" s="6">
        <f t="shared" si="1"/>
        <v>3293.678260869566</v>
      </c>
      <c r="K24" s="30">
        <f t="shared" si="2"/>
        <v>291.29739130434774</v>
      </c>
      <c r="L24" s="22">
        <v>26</v>
      </c>
      <c r="M24" s="34">
        <f t="shared" si="0"/>
        <v>3319.678260869566</v>
      </c>
    </row>
    <row r="25" spans="1:13" ht="15.75">
      <c r="A25" s="13"/>
      <c r="B25" s="9"/>
      <c r="C25" s="9"/>
      <c r="D25" s="9"/>
      <c r="E25" s="9"/>
      <c r="F25" s="9"/>
      <c r="G25" s="9"/>
      <c r="H25" s="9"/>
      <c r="I25" s="16" t="s">
        <v>34</v>
      </c>
      <c r="J25" s="6">
        <f t="shared" si="1"/>
        <v>3362.3234782608706</v>
      </c>
      <c r="K25" s="30">
        <f t="shared" si="2"/>
        <v>301.51721739130426</v>
      </c>
      <c r="L25" s="22">
        <v>26</v>
      </c>
      <c r="M25" s="34">
        <f t="shared" si="0"/>
        <v>3388.3234782608706</v>
      </c>
    </row>
    <row r="26" spans="1:13" ht="15.75">
      <c r="A26" s="13"/>
      <c r="B26" s="9"/>
      <c r="C26" s="9"/>
      <c r="D26" s="9"/>
      <c r="E26" s="9"/>
      <c r="F26" s="9"/>
      <c r="G26" s="9"/>
      <c r="H26" s="9"/>
      <c r="I26" s="16" t="s">
        <v>28</v>
      </c>
      <c r="J26" s="6">
        <f t="shared" si="1"/>
        <v>3430.968695652175</v>
      </c>
      <c r="K26" s="30">
        <f t="shared" si="2"/>
        <v>311.7370434782608</v>
      </c>
      <c r="L26" s="22">
        <v>26</v>
      </c>
      <c r="M26" s="34">
        <f t="shared" si="0"/>
        <v>3456.968695652175</v>
      </c>
    </row>
    <row r="27" spans="1:13" ht="15.75">
      <c r="A27" s="13"/>
      <c r="B27" s="9"/>
      <c r="C27" s="9"/>
      <c r="D27" s="9"/>
      <c r="E27" s="9"/>
      <c r="F27" s="9"/>
      <c r="G27" s="9"/>
      <c r="H27" s="9"/>
      <c r="I27" s="16" t="s">
        <v>29</v>
      </c>
      <c r="J27" s="6">
        <f t="shared" si="1"/>
        <v>3499.6139130434794</v>
      </c>
      <c r="K27" s="30">
        <f t="shared" si="2"/>
        <v>321.9568695652173</v>
      </c>
      <c r="L27" s="22">
        <v>26</v>
      </c>
      <c r="M27" s="34">
        <f t="shared" si="0"/>
        <v>3525.6139130434794</v>
      </c>
    </row>
    <row r="28" spans="1:13" ht="15.75">
      <c r="A28" s="13"/>
      <c r="B28" s="9"/>
      <c r="C28" s="9"/>
      <c r="D28" s="9"/>
      <c r="E28" s="9"/>
      <c r="F28" s="9"/>
      <c r="G28" s="9"/>
      <c r="H28" s="9"/>
      <c r="I28" s="16" t="s">
        <v>30</v>
      </c>
      <c r="J28" s="6">
        <f t="shared" si="1"/>
        <v>3568.259130434784</v>
      </c>
      <c r="K28" s="30">
        <f t="shared" si="2"/>
        <v>332.1766956521738</v>
      </c>
      <c r="L28" s="22">
        <v>26</v>
      </c>
      <c r="M28" s="34">
        <f t="shared" si="0"/>
        <v>3594.259130434784</v>
      </c>
    </row>
    <row r="29" spans="1:13" ht="15.75">
      <c r="A29" s="13"/>
      <c r="B29" s="9"/>
      <c r="C29" s="9"/>
      <c r="D29" s="9"/>
      <c r="E29" s="9"/>
      <c r="F29" s="9"/>
      <c r="G29" s="9"/>
      <c r="H29" s="9"/>
      <c r="I29" s="16" t="s">
        <v>31</v>
      </c>
      <c r="J29" s="6">
        <f t="shared" si="1"/>
        <v>3636.9043478260883</v>
      </c>
      <c r="K29" s="30">
        <f t="shared" si="2"/>
        <v>342.3965217391303</v>
      </c>
      <c r="L29" s="22">
        <v>26</v>
      </c>
      <c r="M29" s="34">
        <f t="shared" si="0"/>
        <v>3662.9043478260883</v>
      </c>
    </row>
    <row r="30" spans="1:13" ht="15.75">
      <c r="A30" s="13"/>
      <c r="B30" s="9"/>
      <c r="C30" s="9"/>
      <c r="D30" s="9"/>
      <c r="E30" s="9"/>
      <c r="F30" s="9"/>
      <c r="G30" s="9"/>
      <c r="H30" s="9"/>
      <c r="I30" s="16" t="s">
        <v>35</v>
      </c>
      <c r="J30" s="6">
        <f t="shared" si="1"/>
        <v>3705.5495652173927</v>
      </c>
      <c r="K30" s="30">
        <f t="shared" si="2"/>
        <v>352.61634782608684</v>
      </c>
      <c r="L30" s="22">
        <v>26</v>
      </c>
      <c r="M30" s="34">
        <f t="shared" si="0"/>
        <v>3731.5495652173927</v>
      </c>
    </row>
    <row r="31" spans="1:13" ht="15.75">
      <c r="A31" s="13"/>
      <c r="B31" s="9"/>
      <c r="C31" s="9"/>
      <c r="D31" s="9"/>
      <c r="E31" s="9"/>
      <c r="F31" s="9"/>
      <c r="G31" s="9"/>
      <c r="H31" s="9"/>
      <c r="I31" s="16" t="s">
        <v>32</v>
      </c>
      <c r="J31" s="6">
        <f t="shared" si="1"/>
        <v>3774.194782608697</v>
      </c>
      <c r="K31" s="30">
        <f t="shared" si="2"/>
        <v>362.83617391304335</v>
      </c>
      <c r="L31" s="22">
        <v>26</v>
      </c>
      <c r="M31" s="34">
        <f t="shared" si="0"/>
        <v>3800.194782608697</v>
      </c>
    </row>
    <row r="32" spans="1:13" ht="15.75">
      <c r="A32" s="13"/>
      <c r="B32" s="9"/>
      <c r="C32" s="9"/>
      <c r="D32" s="9"/>
      <c r="E32" s="9"/>
      <c r="F32" s="9"/>
      <c r="G32" s="9"/>
      <c r="H32" s="9"/>
      <c r="I32" s="16" t="s">
        <v>36</v>
      </c>
      <c r="J32" s="6">
        <f t="shared" si="1"/>
        <v>3842.8400000000015</v>
      </c>
      <c r="K32" s="30">
        <f t="shared" si="2"/>
        <v>373.05599999999987</v>
      </c>
      <c r="L32" s="22">
        <v>26</v>
      </c>
      <c r="M32" s="34">
        <f t="shared" si="0"/>
        <v>3868.8400000000015</v>
      </c>
    </row>
    <row r="33" spans="1:13" ht="15.75">
      <c r="A33" s="13"/>
      <c r="B33" s="9"/>
      <c r="C33" s="9"/>
      <c r="D33" s="9"/>
      <c r="E33" s="9"/>
      <c r="F33" s="9"/>
      <c r="G33" s="9"/>
      <c r="H33" s="9"/>
      <c r="I33" s="16" t="s">
        <v>37</v>
      </c>
      <c r="J33" s="6">
        <f t="shared" si="1"/>
        <v>3911.485217391306</v>
      </c>
      <c r="K33" s="30">
        <f t="shared" si="2"/>
        <v>383.2758260869564</v>
      </c>
      <c r="L33" s="22">
        <v>26</v>
      </c>
      <c r="M33" s="34">
        <f t="shared" si="0"/>
        <v>3937.485217391306</v>
      </c>
    </row>
    <row r="34" spans="1:13" ht="15.75">
      <c r="A34" s="13"/>
      <c r="B34" s="9"/>
      <c r="C34" s="9"/>
      <c r="D34" s="9"/>
      <c r="E34" s="9"/>
      <c r="F34" s="9"/>
      <c r="G34" s="9"/>
      <c r="H34" s="9"/>
      <c r="I34" s="16" t="s">
        <v>38</v>
      </c>
      <c r="J34" s="6">
        <f t="shared" si="1"/>
        <v>3980.1304347826103</v>
      </c>
      <c r="K34" s="30">
        <f t="shared" si="2"/>
        <v>393.4956521739129</v>
      </c>
      <c r="L34" s="22">
        <v>26</v>
      </c>
      <c r="M34" s="34">
        <f t="shared" si="0"/>
        <v>4006.1304347826103</v>
      </c>
    </row>
    <row r="35" spans="1:13" ht="15.75">
      <c r="A35" s="13"/>
      <c r="B35" s="9"/>
      <c r="C35" s="9"/>
      <c r="D35" s="9"/>
      <c r="E35" s="9"/>
      <c r="F35" s="9"/>
      <c r="G35" s="9"/>
      <c r="H35" s="9"/>
      <c r="I35" s="16" t="s">
        <v>39</v>
      </c>
      <c r="J35" s="6">
        <f t="shared" si="1"/>
        <v>4048.7756521739148</v>
      </c>
      <c r="K35" s="30">
        <f t="shared" si="2"/>
        <v>403.7154782608694</v>
      </c>
      <c r="L35" s="22">
        <v>26</v>
      </c>
      <c r="M35" s="34">
        <f t="shared" si="0"/>
        <v>4074.7756521739148</v>
      </c>
    </row>
    <row r="36" spans="1:13" ht="15.75">
      <c r="A36" s="13"/>
      <c r="B36" s="9"/>
      <c r="C36" s="9"/>
      <c r="D36" s="9"/>
      <c r="E36" s="9"/>
      <c r="F36" s="9"/>
      <c r="G36" s="9"/>
      <c r="H36" s="9"/>
      <c r="I36" s="16" t="s">
        <v>40</v>
      </c>
      <c r="J36" s="6">
        <f t="shared" si="1"/>
        <v>4117.420869565219</v>
      </c>
      <c r="K36" s="30">
        <f t="shared" si="2"/>
        <v>413.93530434782593</v>
      </c>
      <c r="L36" s="22">
        <v>26</v>
      </c>
      <c r="M36" s="34">
        <f t="shared" si="0"/>
        <v>4143.420869565219</v>
      </c>
    </row>
    <row r="37" spans="1:13" ht="15.75">
      <c r="A37" s="13"/>
      <c r="B37" s="9"/>
      <c r="C37" s="9"/>
      <c r="D37" s="9"/>
      <c r="E37" s="9"/>
      <c r="F37" s="9"/>
      <c r="G37" s="9"/>
      <c r="H37" s="9"/>
      <c r="I37" s="16" t="s">
        <v>41</v>
      </c>
      <c r="J37" s="6">
        <f t="shared" si="1"/>
        <v>4186.066086956523</v>
      </c>
      <c r="K37" s="30">
        <f t="shared" si="2"/>
        <v>424.15513043478245</v>
      </c>
      <c r="L37" s="22">
        <v>26</v>
      </c>
      <c r="M37" s="34">
        <f t="shared" si="0"/>
        <v>4212.066086956523</v>
      </c>
    </row>
    <row r="38" spans="1:13" ht="15.75">
      <c r="A38" s="13"/>
      <c r="B38" s="9"/>
      <c r="C38" s="9"/>
      <c r="D38" s="9"/>
      <c r="E38" s="9"/>
      <c r="F38" s="9"/>
      <c r="G38" s="9"/>
      <c r="H38" s="9"/>
      <c r="I38" s="16" t="s">
        <v>42</v>
      </c>
      <c r="J38" s="6">
        <f t="shared" si="1"/>
        <v>4254.711304347827</v>
      </c>
      <c r="K38" s="30">
        <f t="shared" si="2"/>
        <v>434.37495652173897</v>
      </c>
      <c r="L38" s="22">
        <v>26</v>
      </c>
      <c r="M38" s="34">
        <f t="shared" si="0"/>
        <v>4280.711304347827</v>
      </c>
    </row>
    <row r="39" spans="1:13" ht="15.75">
      <c r="A39" s="13"/>
      <c r="B39" s="9"/>
      <c r="C39" s="9"/>
      <c r="D39" s="9"/>
      <c r="E39" s="9"/>
      <c r="F39" s="9"/>
      <c r="G39" s="9"/>
      <c r="H39" s="9"/>
      <c r="I39" s="16" t="s">
        <v>43</v>
      </c>
      <c r="J39" s="6">
        <f t="shared" si="1"/>
        <v>4323.356521739131</v>
      </c>
      <c r="K39" s="30">
        <f t="shared" si="2"/>
        <v>444.5947826086955</v>
      </c>
      <c r="L39" s="22">
        <v>26</v>
      </c>
      <c r="M39" s="34">
        <f t="shared" si="0"/>
        <v>4349.356521739131</v>
      </c>
    </row>
    <row r="40" spans="1:13" ht="15.75">
      <c r="A40" s="13"/>
      <c r="B40" s="9"/>
      <c r="C40" s="9"/>
      <c r="D40" s="9"/>
      <c r="E40" s="9"/>
      <c r="F40" s="9"/>
      <c r="G40" s="9"/>
      <c r="H40" s="9"/>
      <c r="I40" s="16" t="s">
        <v>44</v>
      </c>
      <c r="J40" s="6">
        <f t="shared" si="1"/>
        <v>4392.0017391304345</v>
      </c>
      <c r="K40" s="30">
        <f t="shared" si="2"/>
        <v>454.814608695652</v>
      </c>
      <c r="L40" s="22">
        <v>26</v>
      </c>
      <c r="M40" s="34">
        <f t="shared" si="0"/>
        <v>4418.0017391304345</v>
      </c>
    </row>
    <row r="41" spans="1:13" ht="15.75">
      <c r="A41" s="13"/>
      <c r="B41" s="9"/>
      <c r="C41" s="9"/>
      <c r="D41" s="9"/>
      <c r="E41" s="9"/>
      <c r="F41" s="9"/>
      <c r="G41" s="9"/>
      <c r="H41" s="9"/>
      <c r="I41" s="16" t="s">
        <v>45</v>
      </c>
      <c r="J41" s="6">
        <f t="shared" si="1"/>
        <v>4460.6469565217385</v>
      </c>
      <c r="K41" s="30">
        <f t="shared" si="2"/>
        <v>465.0344347826085</v>
      </c>
      <c r="L41" s="22">
        <v>26</v>
      </c>
      <c r="M41" s="34">
        <f t="shared" si="0"/>
        <v>4486.6469565217385</v>
      </c>
    </row>
    <row r="42" spans="1:13" ht="15.75">
      <c r="A42" s="13"/>
      <c r="B42" s="9"/>
      <c r="C42" s="9"/>
      <c r="D42" s="9"/>
      <c r="E42" s="9"/>
      <c r="F42" s="9"/>
      <c r="G42" s="9"/>
      <c r="H42" s="9"/>
      <c r="I42" s="16" t="s">
        <v>46</v>
      </c>
      <c r="J42" s="6">
        <f t="shared" si="1"/>
        <v>4529.2921739130425</v>
      </c>
      <c r="K42" s="30">
        <f t="shared" si="2"/>
        <v>475.25426086956503</v>
      </c>
      <c r="L42" s="22">
        <v>26</v>
      </c>
      <c r="M42" s="34">
        <f t="shared" si="0"/>
        <v>4555.2921739130425</v>
      </c>
    </row>
    <row r="43" spans="1:13" ht="15.75">
      <c r="A43" s="13"/>
      <c r="B43" s="9"/>
      <c r="C43" s="9"/>
      <c r="D43" s="9"/>
      <c r="E43" s="9"/>
      <c r="F43" s="9"/>
      <c r="G43" s="9"/>
      <c r="H43" s="9"/>
      <c r="I43" s="16" t="s">
        <v>47</v>
      </c>
      <c r="J43" s="6">
        <f t="shared" si="1"/>
        <v>4597.937391304346</v>
      </c>
      <c r="K43" s="30">
        <f t="shared" si="2"/>
        <v>485.47408695652155</v>
      </c>
      <c r="L43" s="22">
        <v>26</v>
      </c>
      <c r="M43" s="34">
        <f t="shared" si="0"/>
        <v>4623.937391304346</v>
      </c>
    </row>
    <row r="44" spans="1:13" ht="15.75">
      <c r="A44" s="13"/>
      <c r="B44" s="9"/>
      <c r="C44" s="9"/>
      <c r="D44" s="9"/>
      <c r="E44" s="9"/>
      <c r="F44" s="9"/>
      <c r="G44" s="9"/>
      <c r="H44" s="9"/>
      <c r="I44" s="16" t="s">
        <v>48</v>
      </c>
      <c r="J44" s="6">
        <f t="shared" si="1"/>
        <v>4666.58260869565</v>
      </c>
      <c r="K44" s="30">
        <f t="shared" si="2"/>
        <v>495.69391304347806</v>
      </c>
      <c r="L44" s="22">
        <v>26</v>
      </c>
      <c r="M44" s="34">
        <f t="shared" si="0"/>
        <v>4692.58260869565</v>
      </c>
    </row>
    <row r="45" spans="1:13" ht="15.75">
      <c r="A45" s="13"/>
      <c r="B45" s="9"/>
      <c r="C45" s="9"/>
      <c r="D45" s="9"/>
      <c r="E45" s="9"/>
      <c r="F45" s="9"/>
      <c r="G45" s="9"/>
      <c r="H45" s="9"/>
      <c r="I45" s="16" t="s">
        <v>49</v>
      </c>
      <c r="J45" s="6">
        <f t="shared" si="1"/>
        <v>4735.227826086954</v>
      </c>
      <c r="K45" s="30">
        <f t="shared" si="2"/>
        <v>505.9137391304346</v>
      </c>
      <c r="L45" s="22">
        <v>26</v>
      </c>
      <c r="M45" s="34">
        <f t="shared" si="0"/>
        <v>4761.227826086954</v>
      </c>
    </row>
    <row r="46" spans="1:13" ht="15.75">
      <c r="A46" s="13"/>
      <c r="B46" s="9"/>
      <c r="C46" s="9"/>
      <c r="D46" s="9"/>
      <c r="E46" s="9"/>
      <c r="F46" s="9"/>
      <c r="G46" s="9"/>
      <c r="H46" s="9"/>
      <c r="I46" s="16" t="s">
        <v>50</v>
      </c>
      <c r="J46" s="6">
        <f t="shared" si="1"/>
        <v>4803.873043478258</v>
      </c>
      <c r="K46" s="30">
        <f t="shared" si="2"/>
        <v>516.1335652173912</v>
      </c>
      <c r="L46" s="22">
        <v>26</v>
      </c>
      <c r="M46" s="34">
        <f t="shared" si="0"/>
        <v>4829.873043478258</v>
      </c>
    </row>
    <row r="47" spans="1:13" ht="15.75">
      <c r="A47" s="13"/>
      <c r="B47" s="9"/>
      <c r="C47" s="9"/>
      <c r="D47" s="9"/>
      <c r="E47" s="9"/>
      <c r="F47" s="9"/>
      <c r="G47" s="9"/>
      <c r="H47" s="9"/>
      <c r="I47" s="16" t="s">
        <v>51</v>
      </c>
      <c r="J47" s="6">
        <f t="shared" si="1"/>
        <v>4872.518260869562</v>
      </c>
      <c r="K47" s="30">
        <f t="shared" si="2"/>
        <v>526.3533913043477</v>
      </c>
      <c r="L47" s="22">
        <v>26</v>
      </c>
      <c r="M47" s="34">
        <f t="shared" si="0"/>
        <v>4898.518260869562</v>
      </c>
    </row>
    <row r="48" spans="1:13" ht="15.75">
      <c r="A48" s="13"/>
      <c r="B48" s="9"/>
      <c r="C48" s="9"/>
      <c r="D48" s="9"/>
      <c r="E48" s="9"/>
      <c r="F48" s="9"/>
      <c r="G48" s="9"/>
      <c r="H48" s="9"/>
      <c r="I48" s="16" t="s">
        <v>52</v>
      </c>
      <c r="J48" s="6">
        <f t="shared" si="1"/>
        <v>4941.163478260866</v>
      </c>
      <c r="K48" s="30">
        <f t="shared" si="2"/>
        <v>536.5732173913043</v>
      </c>
      <c r="L48" s="22">
        <v>26</v>
      </c>
      <c r="M48" s="34">
        <f t="shared" si="0"/>
        <v>4967.163478260866</v>
      </c>
    </row>
    <row r="49" spans="1:13" ht="15.75">
      <c r="A49" s="13"/>
      <c r="B49" s="9"/>
      <c r="C49" s="9"/>
      <c r="D49" s="9"/>
      <c r="E49" s="9"/>
      <c r="F49" s="9"/>
      <c r="G49" s="9"/>
      <c r="H49" s="9"/>
      <c r="I49" s="16" t="s">
        <v>53</v>
      </c>
      <c r="J49" s="6">
        <f t="shared" si="1"/>
        <v>5009.80869565217</v>
      </c>
      <c r="K49" s="30">
        <f t="shared" si="2"/>
        <v>546.7930434782609</v>
      </c>
      <c r="L49" s="22">
        <v>26</v>
      </c>
      <c r="M49" s="34">
        <f t="shared" si="0"/>
        <v>5035.80869565217</v>
      </c>
    </row>
    <row r="50" spans="1:13" ht="15.75">
      <c r="A50" s="13"/>
      <c r="B50" s="9"/>
      <c r="C50" s="9"/>
      <c r="D50" s="9"/>
      <c r="E50" s="9"/>
      <c r="F50" s="9"/>
      <c r="G50" s="9"/>
      <c r="H50" s="9"/>
      <c r="I50" s="16" t="s">
        <v>54</v>
      </c>
      <c r="J50" s="6">
        <f t="shared" si="1"/>
        <v>5078.453913043474</v>
      </c>
      <c r="K50" s="30">
        <f t="shared" si="2"/>
        <v>557.0128695652174</v>
      </c>
      <c r="L50" s="22">
        <v>26</v>
      </c>
      <c r="M50" s="34">
        <f t="shared" si="0"/>
        <v>5104.453913043474</v>
      </c>
    </row>
    <row r="51" spans="1:13" ht="15.75">
      <c r="A51" s="13"/>
      <c r="B51" s="9"/>
      <c r="C51" s="9"/>
      <c r="D51" s="9"/>
      <c r="E51" s="9"/>
      <c r="F51" s="9"/>
      <c r="G51" s="9"/>
      <c r="H51" s="9"/>
      <c r="I51" s="16" t="s">
        <v>55</v>
      </c>
      <c r="J51" s="6">
        <f t="shared" si="1"/>
        <v>5147.099130434778</v>
      </c>
      <c r="K51" s="30">
        <f t="shared" si="2"/>
        <v>567.232695652174</v>
      </c>
      <c r="L51" s="22">
        <v>26</v>
      </c>
      <c r="M51" s="34">
        <f t="shared" si="0"/>
        <v>5173.099130434778</v>
      </c>
    </row>
    <row r="52" spans="1:13" ht="15.75">
      <c r="A52" s="13"/>
      <c r="B52" s="9"/>
      <c r="C52" s="9"/>
      <c r="D52" s="9"/>
      <c r="E52" s="9"/>
      <c r="F52" s="9"/>
      <c r="G52" s="9"/>
      <c r="H52" s="9"/>
      <c r="I52" s="16" t="s">
        <v>56</v>
      </c>
      <c r="J52" s="6">
        <f t="shared" si="1"/>
        <v>5215.744347826082</v>
      </c>
      <c r="K52" s="30">
        <f t="shared" si="2"/>
        <v>577.4525217391306</v>
      </c>
      <c r="L52" s="22">
        <v>26</v>
      </c>
      <c r="M52" s="34">
        <f t="shared" si="0"/>
        <v>5241.744347826082</v>
      </c>
    </row>
    <row r="53" spans="1:13" ht="15.75">
      <c r="A53" s="13"/>
      <c r="B53" s="9"/>
      <c r="C53" s="9"/>
      <c r="D53" s="9"/>
      <c r="E53" s="9"/>
      <c r="F53" s="9"/>
      <c r="G53" s="9"/>
      <c r="H53" s="9"/>
      <c r="I53" s="16" t="s">
        <v>57</v>
      </c>
      <c r="J53" s="6">
        <f t="shared" si="1"/>
        <v>5284.389565217386</v>
      </c>
      <c r="K53" s="30">
        <f t="shared" si="2"/>
        <v>587.6723478260872</v>
      </c>
      <c r="L53" s="22">
        <v>26</v>
      </c>
      <c r="M53" s="34">
        <f t="shared" si="0"/>
        <v>5310.389565217386</v>
      </c>
    </row>
    <row r="54" spans="1:13" ht="15.75">
      <c r="A54" s="13"/>
      <c r="B54" s="9"/>
      <c r="C54" s="9"/>
      <c r="D54" s="9"/>
      <c r="E54" s="9"/>
      <c r="F54" s="9"/>
      <c r="G54" s="9"/>
      <c r="H54" s="9"/>
      <c r="I54" s="16" t="s">
        <v>58</v>
      </c>
      <c r="J54" s="6">
        <f t="shared" si="1"/>
        <v>5353.03478260869</v>
      </c>
      <c r="K54" s="30">
        <f t="shared" si="2"/>
        <v>597.8921739130437</v>
      </c>
      <c r="L54" s="22">
        <v>26</v>
      </c>
      <c r="M54" s="34">
        <f t="shared" si="0"/>
        <v>5379.03478260869</v>
      </c>
    </row>
    <row r="55" spans="1:13" ht="15.75">
      <c r="A55" s="13"/>
      <c r="B55" s="9"/>
      <c r="C55" s="9"/>
      <c r="D55" s="9"/>
      <c r="E55" s="9"/>
      <c r="F55" s="9"/>
      <c r="G55" s="9"/>
      <c r="H55" s="9"/>
      <c r="I55" s="16" t="s">
        <v>59</v>
      </c>
      <c r="J55" s="6">
        <f t="shared" si="1"/>
        <v>5421.679999999994</v>
      </c>
      <c r="K55" s="30">
        <f t="shared" si="2"/>
        <v>608.1120000000003</v>
      </c>
      <c r="L55" s="22">
        <v>26</v>
      </c>
      <c r="M55" s="34">
        <f t="shared" si="0"/>
        <v>5447.679999999994</v>
      </c>
    </row>
    <row r="56" spans="1:13" ht="15.75">
      <c r="A56" s="13"/>
      <c r="B56" s="9"/>
      <c r="C56" s="9"/>
      <c r="D56" s="9"/>
      <c r="E56" s="9"/>
      <c r="F56" s="9"/>
      <c r="G56" s="9"/>
      <c r="H56" s="9"/>
      <c r="I56" s="16" t="s">
        <v>60</v>
      </c>
      <c r="J56" s="6">
        <f t="shared" si="1"/>
        <v>5490.325217391298</v>
      </c>
      <c r="K56" s="30">
        <f t="shared" si="2"/>
        <v>618.3318260869569</v>
      </c>
      <c r="L56" s="22">
        <v>26</v>
      </c>
      <c r="M56" s="34">
        <f t="shared" si="0"/>
        <v>5516.325217391298</v>
      </c>
    </row>
    <row r="57" spans="1:13" ht="15.75">
      <c r="A57" s="13"/>
      <c r="B57" s="9"/>
      <c r="C57" s="9"/>
      <c r="D57" s="9"/>
      <c r="E57" s="9"/>
      <c r="F57" s="9"/>
      <c r="G57" s="9"/>
      <c r="H57" s="9"/>
      <c r="I57" s="16" t="s">
        <v>61</v>
      </c>
      <c r="J57" s="6">
        <f t="shared" si="1"/>
        <v>5558.970434782602</v>
      </c>
      <c r="K57" s="30">
        <f t="shared" si="2"/>
        <v>628.5516521739135</v>
      </c>
      <c r="L57" s="22">
        <v>26</v>
      </c>
      <c r="M57" s="34">
        <f t="shared" si="0"/>
        <v>5584.970434782602</v>
      </c>
    </row>
    <row r="58" spans="1:13" ht="15.75">
      <c r="A58" s="13"/>
      <c r="B58" s="9"/>
      <c r="C58" s="9"/>
      <c r="D58" s="9"/>
      <c r="E58" s="9"/>
      <c r="F58" s="9"/>
      <c r="G58" s="9"/>
      <c r="H58" s="9"/>
      <c r="I58" s="16" t="s">
        <v>62</v>
      </c>
      <c r="J58" s="6">
        <f t="shared" si="1"/>
        <v>5627.615652173906</v>
      </c>
      <c r="K58" s="30">
        <f t="shared" si="2"/>
        <v>638.77147826087</v>
      </c>
      <c r="L58" s="22">
        <v>26</v>
      </c>
      <c r="M58" s="34">
        <f t="shared" si="0"/>
        <v>5653.615652173906</v>
      </c>
    </row>
    <row r="59" spans="1:13" ht="15.75">
      <c r="A59" s="13"/>
      <c r="B59" s="9"/>
      <c r="C59" s="9"/>
      <c r="D59" s="9"/>
      <c r="E59" s="9"/>
      <c r="F59" s="9"/>
      <c r="G59" s="9"/>
      <c r="H59" s="9"/>
      <c r="I59" s="16" t="s">
        <v>63</v>
      </c>
      <c r="J59" s="6">
        <f t="shared" si="1"/>
        <v>5696.26086956521</v>
      </c>
      <c r="K59" s="30">
        <f t="shared" si="2"/>
        <v>648.9913043478266</v>
      </c>
      <c r="L59" s="22">
        <v>26</v>
      </c>
      <c r="M59" s="34">
        <f t="shared" si="0"/>
        <v>5722.26086956521</v>
      </c>
    </row>
    <row r="60" spans="1:13" ht="16.5" thickBot="1">
      <c r="A60" s="13"/>
      <c r="B60" s="9"/>
      <c r="C60" s="9"/>
      <c r="D60" s="9"/>
      <c r="E60" s="9"/>
      <c r="F60" s="9"/>
      <c r="G60" s="9"/>
      <c r="H60" s="9"/>
      <c r="I60" s="16" t="s">
        <v>64</v>
      </c>
      <c r="J60" s="6">
        <f t="shared" si="1"/>
        <v>5764.906086956514</v>
      </c>
      <c r="K60" s="30">
        <f t="shared" si="2"/>
        <v>659.2111304347832</v>
      </c>
      <c r="L60" s="22">
        <v>26</v>
      </c>
      <c r="M60" s="34">
        <f t="shared" si="0"/>
        <v>5790.906086956514</v>
      </c>
    </row>
    <row r="61" spans="1:13" ht="130.5" customHeight="1" thickBot="1">
      <c r="A61" s="14"/>
      <c r="B61" s="15"/>
      <c r="C61" s="15"/>
      <c r="D61" s="15"/>
      <c r="E61" s="15"/>
      <c r="F61" s="15"/>
      <c r="G61" s="15"/>
      <c r="H61" s="15"/>
      <c r="I61" s="15"/>
      <c r="J61" s="45" t="s">
        <v>78</v>
      </c>
      <c r="K61" s="32" t="s">
        <v>73</v>
      </c>
      <c r="L61" s="15"/>
      <c r="M61" s="26"/>
    </row>
  </sheetData>
  <sheetProtection/>
  <mergeCells count="14">
    <mergeCell ref="K5:K7"/>
    <mergeCell ref="M5:M7"/>
    <mergeCell ref="A2:J2"/>
    <mergeCell ref="A4:A7"/>
    <mergeCell ref="B4:B7"/>
    <mergeCell ref="C4:C7"/>
    <mergeCell ref="I4:I7"/>
    <mergeCell ref="L4:L7"/>
    <mergeCell ref="D5:D7"/>
    <mergeCell ref="E5:E7"/>
    <mergeCell ref="F5:F7"/>
    <mergeCell ref="G5:G7"/>
    <mergeCell ref="H5:H7"/>
    <mergeCell ref="J5:J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875" style="1" customWidth="1"/>
    <col min="2" max="2" width="29.75390625" style="1" customWidth="1"/>
    <col min="3" max="3" width="12.625" style="1" customWidth="1"/>
    <col min="4" max="4" width="13.25390625" style="1" hidden="1" customWidth="1"/>
    <col min="5" max="5" width="13.125" style="1" hidden="1" customWidth="1"/>
    <col min="6" max="6" width="20.875" style="1" hidden="1" customWidth="1"/>
    <col min="7" max="7" width="0.12890625" style="1" hidden="1" customWidth="1"/>
    <col min="8" max="8" width="16.875" style="1" hidden="1" customWidth="1"/>
    <col min="9" max="9" width="31.625" style="1" customWidth="1"/>
    <col min="10" max="10" width="12.125" style="1" customWidth="1"/>
    <col min="11" max="11" width="34.375" style="1" customWidth="1"/>
    <col min="12" max="12" width="9.125" style="1" customWidth="1"/>
    <col min="13" max="13" width="24.00390625" style="1" customWidth="1"/>
    <col min="14" max="16384" width="9.125" style="1" customWidth="1"/>
  </cols>
  <sheetData>
    <row r="1" spans="1:11" ht="37.5" customHeight="1" thickBot="1">
      <c r="A1" s="114" t="s">
        <v>92</v>
      </c>
      <c r="B1" s="115"/>
      <c r="C1" s="115"/>
      <c r="D1" s="115"/>
      <c r="E1" s="115"/>
      <c r="F1" s="115"/>
      <c r="G1" s="115"/>
      <c r="H1" s="115"/>
      <c r="I1" s="115"/>
      <c r="J1" s="106"/>
      <c r="K1" s="106"/>
    </row>
    <row r="2" spans="1:11" ht="69.75" customHeight="1">
      <c r="A2" s="61" t="s">
        <v>2</v>
      </c>
      <c r="B2" s="64" t="s">
        <v>1</v>
      </c>
      <c r="C2" s="64" t="s">
        <v>5</v>
      </c>
      <c r="D2" s="5"/>
      <c r="E2" s="5"/>
      <c r="F2" s="5"/>
      <c r="G2" s="7"/>
      <c r="H2" s="69" t="s">
        <v>69</v>
      </c>
      <c r="I2" s="110"/>
      <c r="J2" s="54" t="s">
        <v>90</v>
      </c>
      <c r="K2" s="25" t="s">
        <v>85</v>
      </c>
    </row>
    <row r="3" spans="1:11" ht="34.5" customHeight="1">
      <c r="A3" s="82"/>
      <c r="B3" s="83"/>
      <c r="C3" s="84"/>
      <c r="D3" s="57" t="s">
        <v>6</v>
      </c>
      <c r="E3" s="57" t="s">
        <v>7</v>
      </c>
      <c r="F3" s="57" t="s">
        <v>9</v>
      </c>
      <c r="G3" s="57" t="s">
        <v>8</v>
      </c>
      <c r="H3" s="85" t="s">
        <v>12</v>
      </c>
      <c r="I3" s="85" t="s">
        <v>86</v>
      </c>
      <c r="J3" s="55"/>
      <c r="K3" s="51" t="s">
        <v>91</v>
      </c>
    </row>
    <row r="4" spans="1:11" ht="47.25" customHeight="1">
      <c r="A4" s="82"/>
      <c r="B4" s="83"/>
      <c r="C4" s="84"/>
      <c r="D4" s="57"/>
      <c r="E4" s="57"/>
      <c r="F4" s="57"/>
      <c r="G4" s="57"/>
      <c r="H4" s="57"/>
      <c r="I4" s="57"/>
      <c r="J4" s="55"/>
      <c r="K4" s="52"/>
    </row>
    <row r="5" spans="1:11" ht="21.75" customHeight="1" thickBot="1">
      <c r="A5" s="111"/>
      <c r="B5" s="112"/>
      <c r="C5" s="113"/>
      <c r="D5" s="78"/>
      <c r="E5" s="78"/>
      <c r="F5" s="78"/>
      <c r="G5" s="78"/>
      <c r="H5" s="78"/>
      <c r="I5" s="78"/>
      <c r="J5" s="56"/>
      <c r="K5" s="53"/>
    </row>
    <row r="6" spans="1:11" s="4" customFormat="1" ht="16.5" thickBot="1">
      <c r="A6" s="86" t="s">
        <v>0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  <c r="H6" s="88">
        <v>4</v>
      </c>
      <c r="I6" s="88">
        <v>4</v>
      </c>
      <c r="J6" s="105">
        <v>5</v>
      </c>
      <c r="K6" s="89">
        <v>6</v>
      </c>
    </row>
    <row r="7" spans="1:11" ht="42.75" customHeight="1">
      <c r="A7" s="40" t="s">
        <v>0</v>
      </c>
      <c r="B7" s="41" t="s">
        <v>3</v>
      </c>
      <c r="C7" s="42">
        <v>3.75</v>
      </c>
      <c r="D7" s="43">
        <f>E7/1.18</f>
        <v>423.7288135593221</v>
      </c>
      <c r="E7" s="43">
        <v>500</v>
      </c>
      <c r="F7" s="43">
        <f>E7*0.02</f>
        <v>10</v>
      </c>
      <c r="G7" s="43">
        <f>F7/1.18*0.18</f>
        <v>1.5254237288135593</v>
      </c>
      <c r="H7" s="43">
        <f>I7/1.18</f>
        <v>682.2033898305085</v>
      </c>
      <c r="I7" s="29">
        <v>805</v>
      </c>
      <c r="J7" s="29">
        <v>16</v>
      </c>
      <c r="K7" s="107">
        <f>I7+J7</f>
        <v>821</v>
      </c>
    </row>
    <row r="8" spans="1:11" ht="84.75" customHeight="1">
      <c r="A8" s="90" t="s">
        <v>87</v>
      </c>
      <c r="B8" s="91" t="s">
        <v>71</v>
      </c>
      <c r="C8" s="92">
        <v>10</v>
      </c>
      <c r="D8" s="93">
        <f>E8/1.18</f>
        <v>635.5932203389831</v>
      </c>
      <c r="E8" s="93">
        <v>750</v>
      </c>
      <c r="F8" s="93">
        <v>20</v>
      </c>
      <c r="G8" s="93">
        <f>F8/1.18*0.18</f>
        <v>3.0508474576271185</v>
      </c>
      <c r="H8" s="93">
        <f>I8/1.18</f>
        <v>1671.1864406779662</v>
      </c>
      <c r="I8" s="6">
        <v>1972</v>
      </c>
      <c r="J8" s="6">
        <v>42</v>
      </c>
      <c r="K8" s="108">
        <f>I8+J8</f>
        <v>2014</v>
      </c>
    </row>
    <row r="9" spans="1:11" ht="49.5" customHeight="1">
      <c r="A9" s="90" t="s">
        <v>88</v>
      </c>
      <c r="B9" s="91" t="s">
        <v>4</v>
      </c>
      <c r="C9" s="92">
        <v>10</v>
      </c>
      <c r="D9" s="93">
        <f>E9/1.18</f>
        <v>1101.6949152542375</v>
      </c>
      <c r="E9" s="93">
        <v>1300</v>
      </c>
      <c r="F9" s="93">
        <v>30</v>
      </c>
      <c r="G9" s="93">
        <f>F9/1.18*0.18</f>
        <v>4.576271186440677</v>
      </c>
      <c r="H9" s="93">
        <f>I9/1.18</f>
        <v>1303.3898305084747</v>
      </c>
      <c r="I9" s="6">
        <v>1538</v>
      </c>
      <c r="J9" s="6">
        <v>42</v>
      </c>
      <c r="K9" s="108">
        <f>I9+J9</f>
        <v>1580</v>
      </c>
    </row>
    <row r="10" spans="1:11" ht="48.75" customHeight="1" thickBot="1">
      <c r="A10" s="94" t="s">
        <v>89</v>
      </c>
      <c r="B10" s="95" t="s">
        <v>75</v>
      </c>
      <c r="C10" s="96">
        <v>6.2</v>
      </c>
      <c r="D10" s="97">
        <f>E10/1.18</f>
        <v>635.5932203389831</v>
      </c>
      <c r="E10" s="97">
        <v>750</v>
      </c>
      <c r="F10" s="97">
        <v>20</v>
      </c>
      <c r="G10" s="97">
        <f>F10/1.18*0.18</f>
        <v>3.0508474576271185</v>
      </c>
      <c r="H10" s="97">
        <f>K10/1.18</f>
        <v>1940.6779661016951</v>
      </c>
      <c r="I10" s="98">
        <v>2264</v>
      </c>
      <c r="J10" s="98">
        <v>26</v>
      </c>
      <c r="K10" s="109">
        <f>I10+J10</f>
        <v>2290</v>
      </c>
    </row>
    <row r="11" spans="1:11" ht="15.75">
      <c r="A11" s="99"/>
      <c r="B11" s="100"/>
      <c r="C11" s="101"/>
      <c r="D11" s="102"/>
      <c r="E11" s="102"/>
      <c r="F11" s="102"/>
      <c r="G11" s="102"/>
      <c r="H11" s="102"/>
      <c r="I11" s="103"/>
      <c r="J11" s="103"/>
      <c r="K11" s="104"/>
    </row>
  </sheetData>
  <sheetProtection/>
  <mergeCells count="13">
    <mergeCell ref="F3:F5"/>
    <mergeCell ref="G3:G5"/>
    <mergeCell ref="H3:H5"/>
    <mergeCell ref="I3:I5"/>
    <mergeCell ref="K3:K5"/>
    <mergeCell ref="J2:J5"/>
    <mergeCell ref="A2:A5"/>
    <mergeCell ref="B2:B5"/>
    <mergeCell ref="C2:C5"/>
    <mergeCell ref="H2:I2"/>
    <mergeCell ref="D3:D5"/>
    <mergeCell ref="E3:E5"/>
    <mergeCell ref="A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Anisimov_AB</cp:lastModifiedBy>
  <cp:lastPrinted>2017-09-12T02:08:20Z</cp:lastPrinted>
  <dcterms:created xsi:type="dcterms:W3CDTF">2004-05-06T06:47:14Z</dcterms:created>
  <dcterms:modified xsi:type="dcterms:W3CDTF">2017-09-12T02:23:22Z</dcterms:modified>
  <cp:category/>
  <cp:version/>
  <cp:contentType/>
  <cp:contentStatus/>
</cp:coreProperties>
</file>